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/>
  <mc:AlternateContent xmlns:mc="http://schemas.openxmlformats.org/markup-compatibility/2006">
    <mc:Choice Requires="x15">
      <x15ac:absPath xmlns:x15ac="http://schemas.microsoft.com/office/spreadsheetml/2010/11/ac" url="C:\Users\lx\Desktop\TC data\"/>
    </mc:Choice>
  </mc:AlternateContent>
  <xr:revisionPtr revIDLastSave="0" documentId="13_ncr:1_{EB61841C-D93E-40CC-9D53-F5101C913781}" xr6:coauthVersionLast="47" xr6:coauthVersionMax="47" xr10:uidLastSave="{00000000-0000-0000-0000-000000000000}"/>
  <bookViews>
    <workbookView xWindow="840" yWindow="3540" windowWidth="22110" windowHeight="11385" xr2:uid="{00000000-000D-0000-FFFF-FFFF00000000}"/>
  </bookViews>
  <sheets>
    <sheet name="laser in MGB" sheetId="1" r:id="rId1"/>
    <sheet name="laser in AC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Q44" i="2" l="1"/>
  <c r="AD44" i="1"/>
  <c r="AE44" i="1"/>
  <c r="AF44" i="1"/>
  <c r="AG44" i="1"/>
  <c r="AH44" i="1"/>
  <c r="AI44" i="1"/>
  <c r="AJ44" i="1"/>
  <c r="AL44" i="1"/>
  <c r="AM44" i="1"/>
  <c r="AN44" i="1"/>
  <c r="AO44" i="1"/>
  <c r="AP44" i="1"/>
  <c r="AQ44" i="1"/>
  <c r="AR44" i="1"/>
  <c r="AS44" i="1"/>
  <c r="AU44" i="1"/>
  <c r="AV44" i="1"/>
  <c r="AB44" i="1"/>
  <c r="AD11" i="1"/>
  <c r="AE11" i="1"/>
  <c r="AF11" i="1"/>
  <c r="AG11" i="1"/>
  <c r="AH11" i="1"/>
  <c r="AI11" i="1"/>
  <c r="AJ11" i="1"/>
  <c r="AL11" i="1"/>
  <c r="AM11" i="1"/>
  <c r="AN11" i="1"/>
  <c r="AO11" i="1"/>
  <c r="AP11" i="1"/>
  <c r="AQ11" i="1"/>
  <c r="AR11" i="1"/>
  <c r="AS11" i="1"/>
  <c r="AU11" i="1"/>
  <c r="AV11" i="1"/>
  <c r="AB11" i="1"/>
  <c r="BC3" i="1"/>
  <c r="BC4" i="1"/>
  <c r="BC5" i="1"/>
  <c r="BC6" i="1"/>
  <c r="BC7" i="1"/>
  <c r="BC8" i="1"/>
  <c r="BC9" i="1"/>
  <c r="BC13" i="1"/>
  <c r="BC14" i="1"/>
  <c r="BC15" i="1"/>
  <c r="BC16" i="1"/>
  <c r="BC17" i="1"/>
  <c r="BC18" i="1"/>
  <c r="BC19" i="1"/>
  <c r="BC20" i="1"/>
  <c r="BC21" i="1"/>
  <c r="BC22" i="1"/>
  <c r="BC23" i="1"/>
  <c r="BC24" i="1"/>
  <c r="BC25" i="1"/>
  <c r="BC26" i="1"/>
  <c r="BC27" i="1"/>
  <c r="BC28" i="1"/>
  <c r="BC29" i="1"/>
  <c r="BC30" i="1"/>
  <c r="BC31" i="1"/>
  <c r="BC32" i="1"/>
  <c r="BC33" i="1"/>
  <c r="BC34" i="1"/>
  <c r="BC35" i="1"/>
  <c r="BC36" i="1"/>
  <c r="BC37" i="1"/>
  <c r="BC38" i="1"/>
  <c r="BC39" i="1"/>
  <c r="BC40" i="1"/>
  <c r="BC41" i="1"/>
  <c r="BC42" i="1"/>
  <c r="BC2" i="1"/>
  <c r="AF13" i="1"/>
  <c r="AF14" i="1"/>
  <c r="AF15" i="1"/>
  <c r="AF16" i="1"/>
  <c r="AF17" i="1"/>
  <c r="AF18" i="1"/>
  <c r="AF19" i="1"/>
  <c r="AF20" i="1"/>
  <c r="AF21" i="1"/>
  <c r="AF22" i="1"/>
  <c r="AF23" i="1"/>
  <c r="AF24" i="1"/>
  <c r="AF25" i="1"/>
  <c r="AF26" i="1"/>
  <c r="AF27" i="1"/>
  <c r="AF28" i="1"/>
  <c r="AF29" i="1"/>
  <c r="AF30" i="1"/>
  <c r="AF31" i="1"/>
  <c r="AF32" i="1"/>
  <c r="AF33" i="1"/>
  <c r="AF34" i="1"/>
  <c r="AF35" i="1"/>
  <c r="AF36" i="1"/>
  <c r="AF37" i="1"/>
  <c r="AF38" i="1"/>
  <c r="AF39" i="1"/>
  <c r="AF40" i="1"/>
  <c r="AF41" i="1"/>
  <c r="AF42" i="1"/>
  <c r="AF3" i="1"/>
  <c r="AF4" i="1"/>
  <c r="AF5" i="1"/>
  <c r="AF6" i="1"/>
  <c r="AF7" i="1"/>
  <c r="AF8" i="1"/>
  <c r="AF9" i="1"/>
  <c r="AF2" i="1"/>
  <c r="AS1" i="1"/>
  <c r="AS2" i="1"/>
  <c r="AS3" i="1"/>
  <c r="AS4" i="1"/>
  <c r="AS5" i="1"/>
  <c r="AS6" i="1"/>
  <c r="AS7" i="1"/>
  <c r="AS8" i="1"/>
  <c r="AS9" i="1"/>
  <c r="AS13" i="1"/>
  <c r="AS14" i="1"/>
  <c r="AS15" i="1"/>
  <c r="AS16" i="1"/>
  <c r="AS17" i="1"/>
  <c r="AS18" i="1"/>
  <c r="AS19" i="1"/>
  <c r="AS20" i="1"/>
  <c r="AS21" i="1"/>
  <c r="AS22" i="1"/>
  <c r="AS23" i="1"/>
  <c r="AS24" i="1"/>
  <c r="AS25" i="1"/>
  <c r="AS26" i="1"/>
  <c r="AS27" i="1"/>
  <c r="AS28" i="1"/>
  <c r="AS29" i="1"/>
  <c r="AS30" i="1"/>
  <c r="AS31" i="1"/>
  <c r="AS32" i="1"/>
  <c r="AS33" i="1"/>
  <c r="AS34" i="1"/>
  <c r="AS35" i="1"/>
  <c r="AS36" i="1"/>
  <c r="AS37" i="1"/>
  <c r="AS38" i="1"/>
  <c r="AS39" i="1"/>
  <c r="AS40" i="1"/>
  <c r="AS41" i="1"/>
  <c r="AS42" i="1"/>
  <c r="AU1" i="1"/>
  <c r="AU2" i="1"/>
  <c r="AU3" i="1"/>
  <c r="AU4" i="1"/>
  <c r="AU5" i="1"/>
  <c r="AU6" i="1"/>
  <c r="AU7" i="1"/>
  <c r="AU8" i="1"/>
  <c r="AU9" i="1"/>
  <c r="AU13" i="1"/>
  <c r="AU14" i="1"/>
  <c r="AU15" i="1"/>
  <c r="AU16" i="1"/>
  <c r="AU17" i="1"/>
  <c r="AU18" i="1"/>
  <c r="AU19" i="1"/>
  <c r="AU20" i="1"/>
  <c r="AU21" i="1"/>
  <c r="AU22" i="1"/>
  <c r="AU23" i="1"/>
  <c r="AU24" i="1"/>
  <c r="AU25" i="1"/>
  <c r="AU26" i="1"/>
  <c r="AU27" i="1"/>
  <c r="AU28" i="1"/>
  <c r="AU29" i="1"/>
  <c r="AU30" i="1"/>
  <c r="AU31" i="1"/>
  <c r="AU32" i="1"/>
  <c r="AU33" i="1"/>
  <c r="AU34" i="1"/>
  <c r="AU35" i="1"/>
  <c r="AU36" i="1"/>
  <c r="AU37" i="1"/>
  <c r="AU38" i="1"/>
  <c r="AU39" i="1"/>
  <c r="AU40" i="1"/>
  <c r="AU41" i="1"/>
  <c r="AU42" i="1"/>
  <c r="AR13" i="1"/>
  <c r="AR1" i="1"/>
  <c r="AR2" i="1"/>
  <c r="AR3" i="1"/>
  <c r="AR4" i="1"/>
  <c r="AR5" i="1"/>
  <c r="AR6" i="1"/>
  <c r="AR7" i="1"/>
  <c r="AR8" i="1"/>
  <c r="AR9" i="1"/>
  <c r="AR14" i="1"/>
  <c r="AR15" i="1"/>
  <c r="AR16" i="1"/>
  <c r="AR17" i="1"/>
  <c r="AR18" i="1"/>
  <c r="AR19" i="1"/>
  <c r="AR20" i="1"/>
  <c r="AR21" i="1"/>
  <c r="AR22" i="1"/>
  <c r="AR23" i="1"/>
  <c r="AR24" i="1"/>
  <c r="AR25" i="1"/>
  <c r="AR26" i="1"/>
  <c r="AR27" i="1"/>
  <c r="AR28" i="1"/>
  <c r="AR29" i="1"/>
  <c r="AR30" i="1"/>
  <c r="AR31" i="1"/>
  <c r="AR32" i="1"/>
  <c r="AR33" i="1"/>
  <c r="AR34" i="1"/>
  <c r="AR35" i="1"/>
  <c r="AR36" i="1"/>
  <c r="AR37" i="1"/>
  <c r="AR38" i="1"/>
  <c r="AR39" i="1"/>
  <c r="AR40" i="1"/>
  <c r="AR41" i="1"/>
  <c r="AR42" i="1"/>
  <c r="AQ13" i="1"/>
  <c r="AQ1" i="1"/>
  <c r="AQ2" i="1"/>
  <c r="AQ3" i="1"/>
  <c r="AQ4" i="1"/>
  <c r="AQ5" i="1"/>
  <c r="AQ6" i="1"/>
  <c r="AQ7" i="1"/>
  <c r="AQ8" i="1"/>
  <c r="AQ9" i="1"/>
  <c r="AQ14" i="1"/>
  <c r="AQ15" i="1"/>
  <c r="AQ16" i="1"/>
  <c r="AQ17" i="1"/>
  <c r="AQ18" i="1"/>
  <c r="AQ19" i="1"/>
  <c r="AQ20" i="1"/>
  <c r="AQ21" i="1"/>
  <c r="AQ22" i="1"/>
  <c r="AQ23" i="1"/>
  <c r="AQ24" i="1"/>
  <c r="AQ25" i="1"/>
  <c r="AQ26" i="1"/>
  <c r="AQ27" i="1"/>
  <c r="AQ28" i="1"/>
  <c r="AQ29" i="1"/>
  <c r="AQ30" i="1"/>
  <c r="AQ31" i="1"/>
  <c r="AQ32" i="1"/>
  <c r="AQ33" i="1"/>
  <c r="AQ34" i="1"/>
  <c r="AQ35" i="1"/>
  <c r="AQ36" i="1"/>
  <c r="AQ37" i="1"/>
  <c r="AQ38" i="1"/>
  <c r="AQ39" i="1"/>
  <c r="AQ40" i="1"/>
  <c r="AQ41" i="1"/>
  <c r="AQ42" i="1"/>
  <c r="AP1" i="1"/>
  <c r="AP2" i="1"/>
  <c r="AP3" i="1"/>
  <c r="AP4" i="1"/>
  <c r="AP5" i="1"/>
  <c r="AP6" i="1"/>
  <c r="AP7" i="1"/>
  <c r="AP8" i="1"/>
  <c r="AP9" i="1"/>
  <c r="AP13" i="1"/>
  <c r="AP14" i="1"/>
  <c r="AP15" i="1"/>
  <c r="AP16" i="1"/>
  <c r="AP17" i="1"/>
  <c r="AP18" i="1"/>
  <c r="AP19" i="1"/>
  <c r="AP20" i="1"/>
  <c r="AP21" i="1"/>
  <c r="AP22" i="1"/>
  <c r="AP23" i="1"/>
  <c r="AP24" i="1"/>
  <c r="AP25" i="1"/>
  <c r="AP26" i="1"/>
  <c r="AP27" i="1"/>
  <c r="AP28" i="1"/>
  <c r="AP29" i="1"/>
  <c r="AP30" i="1"/>
  <c r="AP31" i="1"/>
  <c r="AP32" i="1"/>
  <c r="AP33" i="1"/>
  <c r="AP34" i="1"/>
  <c r="AP35" i="1"/>
  <c r="AP36" i="1"/>
  <c r="AP37" i="1"/>
  <c r="AP38" i="1"/>
  <c r="AP39" i="1"/>
  <c r="AP40" i="1"/>
  <c r="AP41" i="1"/>
  <c r="AP42" i="1"/>
  <c r="AO1" i="1"/>
  <c r="AO2" i="1"/>
  <c r="AO3" i="1"/>
  <c r="AO4" i="1"/>
  <c r="AO5" i="1"/>
  <c r="AO6" i="1"/>
  <c r="AO7" i="1"/>
  <c r="AO8" i="1"/>
  <c r="AO9" i="1"/>
  <c r="AO13" i="1"/>
  <c r="AO14" i="1"/>
  <c r="AO15" i="1"/>
  <c r="AO16" i="1"/>
  <c r="AO17" i="1"/>
  <c r="AO18" i="1"/>
  <c r="AO19" i="1"/>
  <c r="AO20" i="1"/>
  <c r="AO21" i="1"/>
  <c r="AO22" i="1"/>
  <c r="AO23" i="1"/>
  <c r="AO24" i="1"/>
  <c r="AO25" i="1"/>
  <c r="AO26" i="1"/>
  <c r="AO27" i="1"/>
  <c r="AO28" i="1"/>
  <c r="AO29" i="1"/>
  <c r="AO30" i="1"/>
  <c r="AO31" i="1"/>
  <c r="AO32" i="1"/>
  <c r="AO33" i="1"/>
  <c r="AO34" i="1"/>
  <c r="AO35" i="1"/>
  <c r="AO36" i="1"/>
  <c r="AO37" i="1"/>
  <c r="AO38" i="1"/>
  <c r="AO39" i="1"/>
  <c r="AO40" i="1"/>
  <c r="AO41" i="1"/>
  <c r="AO42" i="1"/>
  <c r="AN1" i="1"/>
  <c r="AN2" i="1"/>
  <c r="AN3" i="1"/>
  <c r="AN4" i="1"/>
  <c r="AN5" i="1"/>
  <c r="AN6" i="1"/>
  <c r="AN7" i="1"/>
  <c r="AN8" i="1"/>
  <c r="AN9" i="1"/>
  <c r="AN13" i="1"/>
  <c r="AN14" i="1"/>
  <c r="AN15" i="1"/>
  <c r="AN16" i="1"/>
  <c r="AN17" i="1"/>
  <c r="AN18" i="1"/>
  <c r="AN19" i="1"/>
  <c r="AN20" i="1"/>
  <c r="AN21" i="1"/>
  <c r="AN22" i="1"/>
  <c r="AN23" i="1"/>
  <c r="AN24" i="1"/>
  <c r="AN25" i="1"/>
  <c r="AN26" i="1"/>
  <c r="AN27" i="1"/>
  <c r="AN28" i="1"/>
  <c r="AN29" i="1"/>
  <c r="AN30" i="1"/>
  <c r="AN31" i="1"/>
  <c r="AN32" i="1"/>
  <c r="AN33" i="1"/>
  <c r="AN34" i="1"/>
  <c r="AN35" i="1"/>
  <c r="AN36" i="1"/>
  <c r="AN37" i="1"/>
  <c r="AN38" i="1"/>
  <c r="AN39" i="1"/>
  <c r="AN40" i="1"/>
  <c r="AN41" i="1"/>
  <c r="AN42" i="1"/>
  <c r="AM1" i="1"/>
  <c r="AM2" i="1"/>
  <c r="AM3" i="1"/>
  <c r="AM4" i="1"/>
  <c r="AM5" i="1"/>
  <c r="AM6" i="1"/>
  <c r="AM7" i="1"/>
  <c r="AM8" i="1"/>
  <c r="AM9" i="1"/>
  <c r="AM13" i="1"/>
  <c r="AM14" i="1"/>
  <c r="AM15" i="1"/>
  <c r="AM16" i="1"/>
  <c r="AM17" i="1"/>
  <c r="AM18" i="1"/>
  <c r="AM19" i="1"/>
  <c r="AM20" i="1"/>
  <c r="AM21" i="1"/>
  <c r="AM22" i="1"/>
  <c r="AM23" i="1"/>
  <c r="AM24" i="1"/>
  <c r="AM25" i="1"/>
  <c r="AM26" i="1"/>
  <c r="AM27" i="1"/>
  <c r="AM28" i="1"/>
  <c r="AM29" i="1"/>
  <c r="AM30" i="1"/>
  <c r="AM31" i="1"/>
  <c r="AM32" i="1"/>
  <c r="AM33" i="1"/>
  <c r="AM34" i="1"/>
  <c r="AM35" i="1"/>
  <c r="AM36" i="1"/>
  <c r="AM37" i="1"/>
  <c r="AM38" i="1"/>
  <c r="AM39" i="1"/>
  <c r="AM40" i="1"/>
  <c r="AM41" i="1"/>
  <c r="AM42" i="1"/>
  <c r="AL1" i="1"/>
  <c r="AL2" i="1"/>
  <c r="AL3" i="1"/>
  <c r="AL4" i="1"/>
  <c r="AL5" i="1"/>
  <c r="AL6" i="1"/>
  <c r="AL7" i="1"/>
  <c r="AL8" i="1"/>
  <c r="AL9" i="1"/>
  <c r="AL13" i="1"/>
  <c r="AL14" i="1"/>
  <c r="AL15" i="1"/>
  <c r="AL16" i="1"/>
  <c r="AL17" i="1"/>
  <c r="AL18" i="1"/>
  <c r="AL19" i="1"/>
  <c r="AL20" i="1"/>
  <c r="AL21" i="1"/>
  <c r="AL22" i="1"/>
  <c r="AL23" i="1"/>
  <c r="AL24" i="1"/>
  <c r="AL25" i="1"/>
  <c r="AL26" i="1"/>
  <c r="AL27" i="1"/>
  <c r="AL28" i="1"/>
  <c r="AL29" i="1"/>
  <c r="AL30" i="1"/>
  <c r="AL31" i="1"/>
  <c r="AL32" i="1"/>
  <c r="AL33" i="1"/>
  <c r="AL34" i="1"/>
  <c r="AL35" i="1"/>
  <c r="AL36" i="1"/>
  <c r="AL37" i="1"/>
  <c r="AL38" i="1"/>
  <c r="AL39" i="1"/>
  <c r="AL40" i="1"/>
  <c r="AL41" i="1"/>
  <c r="AL42" i="1"/>
  <c r="AJ1" i="1"/>
  <c r="AJ2" i="1"/>
  <c r="AJ3" i="1"/>
  <c r="AJ4" i="1"/>
  <c r="AJ5" i="1"/>
  <c r="AJ6" i="1"/>
  <c r="AJ7" i="1"/>
  <c r="AJ8" i="1"/>
  <c r="AJ9" i="1"/>
  <c r="AJ13" i="1"/>
  <c r="AJ14" i="1"/>
  <c r="AJ15" i="1"/>
  <c r="AJ16" i="1"/>
  <c r="AJ17" i="1"/>
  <c r="AJ18" i="1"/>
  <c r="AJ19" i="1"/>
  <c r="AJ20" i="1"/>
  <c r="AJ21" i="1"/>
  <c r="AJ22" i="1"/>
  <c r="AJ23" i="1"/>
  <c r="AJ24" i="1"/>
  <c r="AJ25" i="1"/>
  <c r="AJ26" i="1"/>
  <c r="AJ27" i="1"/>
  <c r="AJ28" i="1"/>
  <c r="AJ29" i="1"/>
  <c r="AJ30" i="1"/>
  <c r="AJ31" i="1"/>
  <c r="AJ32" i="1"/>
  <c r="AJ33" i="1"/>
  <c r="AJ34" i="1"/>
  <c r="AJ35" i="1"/>
  <c r="AJ36" i="1"/>
  <c r="AJ37" i="1"/>
  <c r="AJ38" i="1"/>
  <c r="AJ39" i="1"/>
  <c r="AJ40" i="1"/>
  <c r="AJ41" i="1"/>
  <c r="AJ42" i="1"/>
  <c r="AI1" i="1"/>
  <c r="AI2" i="1"/>
  <c r="AI3" i="1"/>
  <c r="AI4" i="1"/>
  <c r="AI5" i="1"/>
  <c r="AI6" i="1"/>
  <c r="AI7" i="1"/>
  <c r="AI8" i="1"/>
  <c r="AI9" i="1"/>
  <c r="AI13" i="1"/>
  <c r="AI14" i="1"/>
  <c r="AI15" i="1"/>
  <c r="AI16" i="1"/>
  <c r="AI17" i="1"/>
  <c r="AI18" i="1"/>
  <c r="AI19" i="1"/>
  <c r="AI20" i="1"/>
  <c r="AI21" i="1"/>
  <c r="AI22" i="1"/>
  <c r="AI23" i="1"/>
  <c r="AI24" i="1"/>
  <c r="AI25" i="1"/>
  <c r="AI26" i="1"/>
  <c r="AI27" i="1"/>
  <c r="AI28" i="1"/>
  <c r="AI29" i="1"/>
  <c r="AI30" i="1"/>
  <c r="AI31" i="1"/>
  <c r="AI32" i="1"/>
  <c r="AI33" i="1"/>
  <c r="AI34" i="1"/>
  <c r="AI35" i="1"/>
  <c r="AI36" i="1"/>
  <c r="AI37" i="1"/>
  <c r="AI38" i="1"/>
  <c r="AI39" i="1"/>
  <c r="AI40" i="1"/>
  <c r="AI41" i="1"/>
  <c r="AI42" i="1"/>
  <c r="AH1" i="1"/>
  <c r="AH2" i="1"/>
  <c r="AH3" i="1"/>
  <c r="AH4" i="1"/>
  <c r="AH5" i="1"/>
  <c r="AH6" i="1"/>
  <c r="AH7" i="1"/>
  <c r="AH8" i="1"/>
  <c r="AH9" i="1"/>
  <c r="AH13" i="1"/>
  <c r="AH14" i="1"/>
  <c r="AH15" i="1"/>
  <c r="AH16" i="1"/>
  <c r="AH17" i="1"/>
  <c r="AH18" i="1"/>
  <c r="AH19" i="1"/>
  <c r="AH20" i="1"/>
  <c r="AH21" i="1"/>
  <c r="AH22" i="1"/>
  <c r="AH23" i="1"/>
  <c r="AH24" i="1"/>
  <c r="AH25" i="1"/>
  <c r="AH26" i="1"/>
  <c r="AH27" i="1"/>
  <c r="AH28" i="1"/>
  <c r="AH29" i="1"/>
  <c r="AH30" i="1"/>
  <c r="AH31" i="1"/>
  <c r="AH32" i="1"/>
  <c r="AH33" i="1"/>
  <c r="AH34" i="1"/>
  <c r="AH35" i="1"/>
  <c r="AH36" i="1"/>
  <c r="AH37" i="1"/>
  <c r="AH38" i="1"/>
  <c r="AH39" i="1"/>
  <c r="AH40" i="1"/>
  <c r="AH41" i="1"/>
  <c r="AH42" i="1"/>
  <c r="AG1" i="1"/>
  <c r="AG2" i="1"/>
  <c r="AG3" i="1"/>
  <c r="AG4" i="1"/>
  <c r="AG5" i="1"/>
  <c r="AG6" i="1"/>
  <c r="AG7" i="1"/>
  <c r="AG8" i="1"/>
  <c r="AG9" i="1"/>
  <c r="AG14" i="1"/>
  <c r="AG15" i="1"/>
  <c r="AG16" i="1"/>
  <c r="AG17" i="1"/>
  <c r="AG18" i="1"/>
  <c r="AG19" i="1"/>
  <c r="AG20" i="1"/>
  <c r="AG21" i="1"/>
  <c r="AG22" i="1"/>
  <c r="AG23" i="1"/>
  <c r="AG24" i="1"/>
  <c r="AG25" i="1"/>
  <c r="AG26" i="1"/>
  <c r="AG27" i="1"/>
  <c r="AG28" i="1"/>
  <c r="AG29" i="1"/>
  <c r="AG30" i="1"/>
  <c r="AG31" i="1"/>
  <c r="AG32" i="1"/>
  <c r="AG33" i="1"/>
  <c r="AG34" i="1"/>
  <c r="AG35" i="1"/>
  <c r="AG36" i="1"/>
  <c r="AG37" i="1"/>
  <c r="AG38" i="1"/>
  <c r="AG39" i="1"/>
  <c r="AG40" i="1"/>
  <c r="AG41" i="1"/>
  <c r="AG42" i="1"/>
  <c r="AF1" i="1"/>
  <c r="AE1" i="1"/>
  <c r="AE2" i="1"/>
  <c r="AE3" i="1"/>
  <c r="AE4" i="1"/>
  <c r="AE5" i="1"/>
  <c r="AE6" i="1"/>
  <c r="AE7" i="1"/>
  <c r="AE8" i="1"/>
  <c r="AE9" i="1"/>
  <c r="AE13" i="1"/>
  <c r="AE14" i="1"/>
  <c r="AE15" i="1"/>
  <c r="AE16" i="1"/>
  <c r="AE17" i="1"/>
  <c r="AE18" i="1"/>
  <c r="AE19" i="1"/>
  <c r="AE20" i="1"/>
  <c r="AE21" i="1"/>
  <c r="AE22" i="1"/>
  <c r="AE23" i="1"/>
  <c r="AE24" i="1"/>
  <c r="AE25" i="1"/>
  <c r="AE26" i="1"/>
  <c r="AE27" i="1"/>
  <c r="AE28" i="1"/>
  <c r="AE29" i="1"/>
  <c r="AE30" i="1"/>
  <c r="AE31" i="1"/>
  <c r="AE32" i="1"/>
  <c r="AE33" i="1"/>
  <c r="AE34" i="1"/>
  <c r="AE35" i="1"/>
  <c r="AE36" i="1"/>
  <c r="AE37" i="1"/>
  <c r="AE38" i="1"/>
  <c r="AE39" i="1"/>
  <c r="AE40" i="1"/>
  <c r="AE41" i="1"/>
  <c r="AE42" i="1"/>
  <c r="AD1" i="1"/>
  <c r="AD2" i="1"/>
  <c r="AD3" i="1"/>
  <c r="AD4" i="1"/>
  <c r="AD5" i="1"/>
  <c r="AD6" i="1"/>
  <c r="AD7" i="1"/>
  <c r="AD8" i="1"/>
  <c r="AD9" i="1"/>
  <c r="AD13" i="1"/>
  <c r="AD14" i="1"/>
  <c r="AD15" i="1"/>
  <c r="AD16" i="1"/>
  <c r="AD17" i="1"/>
  <c r="AD18" i="1"/>
  <c r="AD19" i="1"/>
  <c r="AD20" i="1"/>
  <c r="AD21" i="1"/>
  <c r="AD22" i="1"/>
  <c r="AD23" i="1"/>
  <c r="AD24" i="1"/>
  <c r="AD25" i="1"/>
  <c r="AD26" i="1"/>
  <c r="AD27" i="1"/>
  <c r="AD28" i="1"/>
  <c r="AD29" i="1"/>
  <c r="AD30" i="1"/>
  <c r="AD31" i="1"/>
  <c r="AD32" i="1"/>
  <c r="AD33" i="1"/>
  <c r="AD34" i="1"/>
  <c r="AD35" i="1"/>
  <c r="AD36" i="1"/>
  <c r="AD37" i="1"/>
  <c r="AD38" i="1"/>
  <c r="AD39" i="1"/>
  <c r="AD40" i="1"/>
  <c r="AD41" i="1"/>
  <c r="AD42" i="1"/>
  <c r="AB13" i="1"/>
  <c r="AV1" i="1"/>
  <c r="AV2" i="1"/>
  <c r="AV3" i="1"/>
  <c r="AV4" i="1"/>
  <c r="AV5" i="1"/>
  <c r="AV6" i="1"/>
  <c r="AV7" i="1"/>
  <c r="AV8" i="1"/>
  <c r="AV9" i="1"/>
  <c r="AV13" i="1"/>
  <c r="AV14" i="1"/>
  <c r="AV15" i="1"/>
  <c r="AV16" i="1"/>
  <c r="AV17" i="1"/>
  <c r="AV18" i="1"/>
  <c r="AV19" i="1"/>
  <c r="AV20" i="1"/>
  <c r="AV21" i="1"/>
  <c r="AV22" i="1"/>
  <c r="AV23" i="1"/>
  <c r="AV24" i="1"/>
  <c r="AV25" i="1"/>
  <c r="AV26" i="1"/>
  <c r="AV27" i="1"/>
  <c r="AV28" i="1"/>
  <c r="AV29" i="1"/>
  <c r="AV30" i="1"/>
  <c r="AV31" i="1"/>
  <c r="AV32" i="1"/>
  <c r="AV33" i="1"/>
  <c r="AV34" i="1"/>
  <c r="AV35" i="1"/>
  <c r="AV36" i="1"/>
  <c r="AV37" i="1"/>
  <c r="AV38" i="1"/>
  <c r="AV39" i="1"/>
  <c r="AV40" i="1"/>
  <c r="AV41" i="1"/>
  <c r="AV42" i="1"/>
  <c r="AB26" i="1"/>
  <c r="AB25" i="1"/>
  <c r="AB28" i="1"/>
  <c r="AB21" i="1"/>
  <c r="AB14" i="1"/>
  <c r="AB15" i="1"/>
  <c r="AB16" i="1"/>
  <c r="AB17" i="1"/>
  <c r="AB18" i="1"/>
  <c r="AB19" i="1"/>
  <c r="AB20" i="1"/>
  <c r="AB22" i="1"/>
  <c r="AB23" i="1"/>
  <c r="AB24" i="1"/>
  <c r="AB27" i="1"/>
  <c r="AB29" i="1"/>
  <c r="AB30" i="1"/>
  <c r="AB31" i="1"/>
  <c r="AB32" i="1"/>
  <c r="AB33" i="1"/>
  <c r="AB34" i="1"/>
  <c r="AB35" i="1"/>
  <c r="AB36" i="1"/>
  <c r="AB37" i="1"/>
  <c r="AB38" i="1"/>
  <c r="AB39" i="1"/>
  <c r="AB40" i="1"/>
  <c r="AB41" i="1"/>
  <c r="AB42" i="1"/>
  <c r="AB1" i="1"/>
  <c r="AB2" i="1"/>
  <c r="AB3" i="1"/>
  <c r="AB4" i="1"/>
  <c r="AB5" i="1"/>
  <c r="AB6" i="1"/>
  <c r="AB7" i="1"/>
  <c r="AB8" i="1"/>
  <c r="AB9" i="1"/>
  <c r="AL1" i="2"/>
  <c r="AL2" i="2"/>
  <c r="AL3" i="2"/>
  <c r="AL4" i="2"/>
  <c r="AL5" i="2"/>
  <c r="AL11" i="2" s="1"/>
  <c r="AL6" i="2"/>
  <c r="AL7" i="2"/>
  <c r="AL8" i="2"/>
  <c r="AL9" i="2"/>
  <c r="AL13" i="2"/>
  <c r="AL14" i="2"/>
  <c r="AL15" i="2"/>
  <c r="AL16" i="2"/>
  <c r="AL17" i="2"/>
  <c r="AL18" i="2"/>
  <c r="AL19" i="2"/>
  <c r="AL20" i="2"/>
  <c r="AL21" i="2"/>
  <c r="AL22" i="2"/>
  <c r="AL23" i="2"/>
  <c r="AL24" i="2"/>
  <c r="AL25" i="2"/>
  <c r="AL26" i="2"/>
  <c r="AL27" i="2"/>
  <c r="AL28" i="2"/>
  <c r="AL29" i="2"/>
  <c r="AL30" i="2"/>
  <c r="AL31" i="2"/>
  <c r="AL32" i="2"/>
  <c r="AL33" i="2"/>
  <c r="AL34" i="2"/>
  <c r="AL35" i="2"/>
  <c r="AL36" i="2"/>
  <c r="AL37" i="2"/>
  <c r="AL38" i="2"/>
  <c r="AL44" i="2" s="1"/>
  <c r="AL39" i="2"/>
  <c r="AL40" i="2"/>
  <c r="AL41" i="2"/>
  <c r="AL42" i="2"/>
  <c r="AW1" i="2"/>
  <c r="AW2" i="2"/>
  <c r="AW3" i="2"/>
  <c r="AW4" i="2"/>
  <c r="AW5" i="2"/>
  <c r="AW11" i="2" s="1"/>
  <c r="AW6" i="2"/>
  <c r="AW7" i="2"/>
  <c r="AW8" i="2"/>
  <c r="AW9" i="2"/>
  <c r="AW13" i="2"/>
  <c r="AW14" i="2"/>
  <c r="AW15" i="2"/>
  <c r="AW16" i="2"/>
  <c r="AW17" i="2"/>
  <c r="AW18" i="2"/>
  <c r="AW19" i="2"/>
  <c r="AW20" i="2"/>
  <c r="AW21" i="2"/>
  <c r="AW22" i="2"/>
  <c r="AW23" i="2"/>
  <c r="AW24" i="2"/>
  <c r="AW25" i="2"/>
  <c r="AW26" i="2"/>
  <c r="AW27" i="2"/>
  <c r="AW28" i="2"/>
  <c r="AW29" i="2"/>
  <c r="AW30" i="2"/>
  <c r="AW31" i="2"/>
  <c r="AW32" i="2"/>
  <c r="AW33" i="2"/>
  <c r="AW34" i="2"/>
  <c r="AW35" i="2"/>
  <c r="AW36" i="2"/>
  <c r="AW37" i="2"/>
  <c r="AW38" i="2"/>
  <c r="AW44" i="2" s="1"/>
  <c r="AW39" i="2"/>
  <c r="AW40" i="2"/>
  <c r="AW41" i="2"/>
  <c r="AW42" i="2"/>
  <c r="AO1" i="2"/>
  <c r="AP1" i="2"/>
  <c r="AO2" i="2"/>
  <c r="AP2" i="2"/>
  <c r="AO3" i="2"/>
  <c r="AP3" i="2"/>
  <c r="AO4" i="2"/>
  <c r="AP4" i="2"/>
  <c r="AO5" i="2"/>
  <c r="AO11" i="2" s="1"/>
  <c r="AP5" i="2"/>
  <c r="AP11" i="2" s="1"/>
  <c r="AO6" i="2"/>
  <c r="AP6" i="2"/>
  <c r="AO7" i="2"/>
  <c r="AP7" i="2"/>
  <c r="AO8" i="2"/>
  <c r="AP8" i="2"/>
  <c r="AO9" i="2"/>
  <c r="AP9" i="2"/>
  <c r="AO13" i="2"/>
  <c r="AP13" i="2"/>
  <c r="AO14" i="2"/>
  <c r="AP14" i="2"/>
  <c r="AO15" i="2"/>
  <c r="AP15" i="2"/>
  <c r="AO16" i="2"/>
  <c r="AP16" i="2"/>
  <c r="AO17" i="2"/>
  <c r="AP17" i="2"/>
  <c r="AO18" i="2"/>
  <c r="AP18" i="2"/>
  <c r="AO19" i="2"/>
  <c r="AP19" i="2"/>
  <c r="AO20" i="2"/>
  <c r="AP20" i="2"/>
  <c r="AO21" i="2"/>
  <c r="AP21" i="2"/>
  <c r="AO22" i="2"/>
  <c r="AP22" i="2"/>
  <c r="AO23" i="2"/>
  <c r="AP23" i="2"/>
  <c r="AO24" i="2"/>
  <c r="AP24" i="2"/>
  <c r="AO25" i="2"/>
  <c r="AP25" i="2"/>
  <c r="AO26" i="2"/>
  <c r="AP26" i="2"/>
  <c r="AO27" i="2"/>
  <c r="AP27" i="2"/>
  <c r="AO28" i="2"/>
  <c r="AP28" i="2"/>
  <c r="AO29" i="2"/>
  <c r="AP29" i="2"/>
  <c r="AO30" i="2"/>
  <c r="AP30" i="2"/>
  <c r="AO31" i="2"/>
  <c r="AP31" i="2"/>
  <c r="AO32" i="2"/>
  <c r="AP32" i="2"/>
  <c r="AO33" i="2"/>
  <c r="AP33" i="2"/>
  <c r="AO34" i="2"/>
  <c r="AP34" i="2"/>
  <c r="AO35" i="2"/>
  <c r="AP35" i="2"/>
  <c r="AO36" i="2"/>
  <c r="AP36" i="2"/>
  <c r="AO37" i="2"/>
  <c r="AP37" i="2"/>
  <c r="AO38" i="2"/>
  <c r="AO44" i="2" s="1"/>
  <c r="AP38" i="2"/>
  <c r="AP44" i="2" s="1"/>
  <c r="AO39" i="2"/>
  <c r="AP39" i="2"/>
  <c r="AO40" i="2"/>
  <c r="AP40" i="2"/>
  <c r="AO41" i="2"/>
  <c r="AP41" i="2"/>
  <c r="AO42" i="2"/>
  <c r="AP42" i="2"/>
  <c r="AB1" i="2"/>
  <c r="AB2" i="2"/>
  <c r="AB3" i="2"/>
  <c r="AB4" i="2"/>
  <c r="AB5" i="2"/>
  <c r="AB11" i="2" s="1"/>
  <c r="AB6" i="2"/>
  <c r="AB7" i="2"/>
  <c r="AB8" i="2"/>
  <c r="AB9" i="2"/>
  <c r="AB10" i="2"/>
  <c r="AB12" i="2"/>
  <c r="AB13" i="2"/>
  <c r="BG13" i="2" s="1"/>
  <c r="BF13" i="2" s="1"/>
  <c r="AB14" i="2"/>
  <c r="BG14" i="2" s="1"/>
  <c r="BF14" i="2" s="1"/>
  <c r="AB15" i="2"/>
  <c r="BG15" i="2" s="1"/>
  <c r="BF15" i="2" s="1"/>
  <c r="AB16" i="2"/>
  <c r="AB17" i="2"/>
  <c r="BG17" i="2" s="1"/>
  <c r="BF17" i="2" s="1"/>
  <c r="AB18" i="2"/>
  <c r="AB19" i="2"/>
  <c r="BG19" i="2" s="1"/>
  <c r="BF19" i="2" s="1"/>
  <c r="AB20" i="2"/>
  <c r="BG20" i="2" s="1"/>
  <c r="BF20" i="2" s="1"/>
  <c r="AB21" i="2"/>
  <c r="BG21" i="2" s="1"/>
  <c r="BF21" i="2" s="1"/>
  <c r="AB22" i="2"/>
  <c r="BG22" i="2" s="1"/>
  <c r="BF22" i="2" s="1"/>
  <c r="AB23" i="2"/>
  <c r="BG23" i="2" s="1"/>
  <c r="BF23" i="2" s="1"/>
  <c r="AB24" i="2"/>
  <c r="AB25" i="2"/>
  <c r="BG25" i="2" s="1"/>
  <c r="BF25" i="2" s="1"/>
  <c r="AB26" i="2"/>
  <c r="AB27" i="2"/>
  <c r="BG27" i="2" s="1"/>
  <c r="BF27" i="2" s="1"/>
  <c r="AB28" i="2"/>
  <c r="BG28" i="2" s="1"/>
  <c r="BF28" i="2" s="1"/>
  <c r="AB29" i="2"/>
  <c r="BG29" i="2" s="1"/>
  <c r="BF29" i="2" s="1"/>
  <c r="AB30" i="2"/>
  <c r="BG30" i="2" s="1"/>
  <c r="BF30" i="2" s="1"/>
  <c r="AB31" i="2"/>
  <c r="BG31" i="2" s="1"/>
  <c r="BF31" i="2" s="1"/>
  <c r="AB32" i="2"/>
  <c r="AB33" i="2"/>
  <c r="BG33" i="2" s="1"/>
  <c r="BF33" i="2" s="1"/>
  <c r="AB34" i="2"/>
  <c r="AB35" i="2"/>
  <c r="BG35" i="2" s="1"/>
  <c r="BF35" i="2" s="1"/>
  <c r="AB36" i="2"/>
  <c r="BG36" i="2" s="1"/>
  <c r="BF36" i="2" s="1"/>
  <c r="AB37" i="2"/>
  <c r="BG37" i="2" s="1"/>
  <c r="BF37" i="2" s="1"/>
  <c r="AB38" i="2"/>
  <c r="BG38" i="2" s="1"/>
  <c r="BF38" i="2" s="1"/>
  <c r="AB39" i="2"/>
  <c r="BG39" i="2" s="1"/>
  <c r="BF39" i="2" s="1"/>
  <c r="AB40" i="2"/>
  <c r="AB41" i="2"/>
  <c r="BG41" i="2" s="1"/>
  <c r="BF41" i="2" s="1"/>
  <c r="AB42" i="2"/>
  <c r="AZ2" i="2"/>
  <c r="AZ3" i="2"/>
  <c r="AZ4" i="2"/>
  <c r="AZ5" i="2"/>
  <c r="AZ6" i="2"/>
  <c r="AZ11" i="2" s="1"/>
  <c r="AZ7" i="2"/>
  <c r="AZ8" i="2"/>
  <c r="AZ9" i="2"/>
  <c r="AZ13" i="2"/>
  <c r="AZ14" i="2"/>
  <c r="AZ15" i="2"/>
  <c r="AZ16" i="2"/>
  <c r="AZ17" i="2"/>
  <c r="AZ18" i="2"/>
  <c r="AZ19" i="2"/>
  <c r="AZ20" i="2"/>
  <c r="AZ21" i="2"/>
  <c r="AZ22" i="2"/>
  <c r="AZ23" i="2"/>
  <c r="AZ24" i="2"/>
  <c r="AZ25" i="2"/>
  <c r="AZ26" i="2"/>
  <c r="AZ27" i="2"/>
  <c r="AZ28" i="2"/>
  <c r="AZ29" i="2"/>
  <c r="AZ30" i="2"/>
  <c r="AZ31" i="2"/>
  <c r="AZ32" i="2"/>
  <c r="AZ33" i="2"/>
  <c r="AZ34" i="2"/>
  <c r="AZ35" i="2"/>
  <c r="AZ36" i="2"/>
  <c r="AZ37" i="2"/>
  <c r="AZ38" i="2"/>
  <c r="AZ44" i="2" s="1"/>
  <c r="AZ39" i="2"/>
  <c r="AZ40" i="2"/>
  <c r="AZ41" i="2"/>
  <c r="AZ42" i="2"/>
  <c r="AZ1" i="2"/>
  <c r="AX13" i="2"/>
  <c r="AY13" i="2"/>
  <c r="AX14" i="2"/>
  <c r="AY14" i="2"/>
  <c r="AX15" i="2"/>
  <c r="AY15" i="2"/>
  <c r="AX16" i="2"/>
  <c r="AY16" i="2"/>
  <c r="AX17" i="2"/>
  <c r="AY17" i="2"/>
  <c r="AX18" i="2"/>
  <c r="AY18" i="2"/>
  <c r="AX19" i="2"/>
  <c r="AY19" i="2"/>
  <c r="AX20" i="2"/>
  <c r="AY20" i="2"/>
  <c r="AX21" i="2"/>
  <c r="AY21" i="2"/>
  <c r="AX22" i="2"/>
  <c r="AY22" i="2"/>
  <c r="AX23" i="2"/>
  <c r="AY23" i="2"/>
  <c r="AX24" i="2"/>
  <c r="AY24" i="2"/>
  <c r="AX25" i="2"/>
  <c r="AY25" i="2"/>
  <c r="AX26" i="2"/>
  <c r="AY26" i="2"/>
  <c r="AX27" i="2"/>
  <c r="AY27" i="2"/>
  <c r="AX28" i="2"/>
  <c r="AY28" i="2"/>
  <c r="AX29" i="2"/>
  <c r="AY29" i="2"/>
  <c r="AX30" i="2"/>
  <c r="AY30" i="2"/>
  <c r="AX31" i="2"/>
  <c r="AY31" i="2"/>
  <c r="AX32" i="2"/>
  <c r="AY32" i="2"/>
  <c r="AX33" i="2"/>
  <c r="AY33" i="2"/>
  <c r="AX34" i="2"/>
  <c r="AY34" i="2"/>
  <c r="AX35" i="2"/>
  <c r="AY35" i="2"/>
  <c r="AX36" i="2"/>
  <c r="AY36" i="2"/>
  <c r="AX37" i="2"/>
  <c r="AY37" i="2"/>
  <c r="AX38" i="2"/>
  <c r="AX44" i="2" s="1"/>
  <c r="AY38" i="2"/>
  <c r="AY44" i="2" s="1"/>
  <c r="AX39" i="2"/>
  <c r="AY39" i="2"/>
  <c r="AX40" i="2"/>
  <c r="AY40" i="2"/>
  <c r="AX41" i="2"/>
  <c r="AY41" i="2"/>
  <c r="AX42" i="2"/>
  <c r="AY42" i="2"/>
  <c r="AV13" i="2"/>
  <c r="AV14" i="2"/>
  <c r="AV15" i="2"/>
  <c r="AV16" i="2"/>
  <c r="AV17" i="2"/>
  <c r="AV18" i="2"/>
  <c r="AV19" i="2"/>
  <c r="AV20" i="2"/>
  <c r="AV21" i="2"/>
  <c r="AV22" i="2"/>
  <c r="AV23" i="2"/>
  <c r="AV24" i="2"/>
  <c r="AV25" i="2"/>
  <c r="AV26" i="2"/>
  <c r="AV27" i="2"/>
  <c r="AV28" i="2"/>
  <c r="AV29" i="2"/>
  <c r="AV30" i="2"/>
  <c r="AV31" i="2"/>
  <c r="AV32" i="2"/>
  <c r="AV33" i="2"/>
  <c r="AV34" i="2"/>
  <c r="AV35" i="2"/>
  <c r="AV36" i="2"/>
  <c r="AV37" i="2"/>
  <c r="AV38" i="2"/>
  <c r="AV44" i="2" s="1"/>
  <c r="AV39" i="2"/>
  <c r="AV40" i="2"/>
  <c r="AV41" i="2"/>
  <c r="AV42" i="2"/>
  <c r="AY8" i="2"/>
  <c r="AY9" i="2"/>
  <c r="AY3" i="2"/>
  <c r="AY4" i="2"/>
  <c r="AY5" i="2"/>
  <c r="AY11" i="2" s="1"/>
  <c r="AY6" i="2"/>
  <c r="AY7" i="2"/>
  <c r="AY2" i="2"/>
  <c r="AY1" i="2"/>
  <c r="AX9" i="2"/>
  <c r="AX11" i="2" s="1"/>
  <c r="AX2" i="2"/>
  <c r="AX3" i="2"/>
  <c r="AX4" i="2"/>
  <c r="AX5" i="2"/>
  <c r="AX6" i="2"/>
  <c r="AX7" i="2"/>
  <c r="AX8" i="2"/>
  <c r="AV2" i="2"/>
  <c r="AV3" i="2"/>
  <c r="AV4" i="2"/>
  <c r="AV5" i="2"/>
  <c r="AV11" i="2" s="1"/>
  <c r="AV6" i="2"/>
  <c r="AV7" i="2"/>
  <c r="AV8" i="2"/>
  <c r="AV9" i="2"/>
  <c r="AV1" i="2"/>
  <c r="AX1" i="2"/>
  <c r="AH13" i="2"/>
  <c r="AI13" i="2"/>
  <c r="AJ13" i="2"/>
  <c r="AK13" i="2"/>
  <c r="AM13" i="2"/>
  <c r="AN13" i="2"/>
  <c r="AQ13" i="2"/>
  <c r="AR13" i="2"/>
  <c r="AS13" i="2"/>
  <c r="AT13" i="2"/>
  <c r="AU13" i="2"/>
  <c r="AH14" i="2"/>
  <c r="AI14" i="2"/>
  <c r="AJ14" i="2"/>
  <c r="AK14" i="2"/>
  <c r="AM14" i="2"/>
  <c r="AN14" i="2"/>
  <c r="AQ14" i="2"/>
  <c r="AR14" i="2"/>
  <c r="AS14" i="2"/>
  <c r="AT14" i="2"/>
  <c r="AU14" i="2"/>
  <c r="AH15" i="2"/>
  <c r="AI15" i="2"/>
  <c r="AJ15" i="2"/>
  <c r="AK15" i="2"/>
  <c r="AM15" i="2"/>
  <c r="AN15" i="2"/>
  <c r="AQ15" i="2"/>
  <c r="AR15" i="2"/>
  <c r="AS15" i="2"/>
  <c r="AT15" i="2"/>
  <c r="AU15" i="2"/>
  <c r="AH16" i="2"/>
  <c r="AI16" i="2"/>
  <c r="AJ16" i="2"/>
  <c r="AK16" i="2"/>
  <c r="AM16" i="2"/>
  <c r="AN16" i="2"/>
  <c r="AQ16" i="2"/>
  <c r="AR16" i="2"/>
  <c r="AS16" i="2"/>
  <c r="AT16" i="2"/>
  <c r="AU16" i="2"/>
  <c r="AH17" i="2"/>
  <c r="AI17" i="2"/>
  <c r="AJ17" i="2"/>
  <c r="AK17" i="2"/>
  <c r="AM17" i="2"/>
  <c r="AN17" i="2"/>
  <c r="AQ17" i="2"/>
  <c r="AR17" i="2"/>
  <c r="AS17" i="2"/>
  <c r="AT17" i="2"/>
  <c r="AU17" i="2"/>
  <c r="AH18" i="2"/>
  <c r="AI18" i="2"/>
  <c r="AJ18" i="2"/>
  <c r="AK18" i="2"/>
  <c r="AM18" i="2"/>
  <c r="AN18" i="2"/>
  <c r="AQ18" i="2"/>
  <c r="AR18" i="2"/>
  <c r="AS18" i="2"/>
  <c r="AT18" i="2"/>
  <c r="AU18" i="2"/>
  <c r="AH19" i="2"/>
  <c r="AI19" i="2"/>
  <c r="AJ19" i="2"/>
  <c r="AK19" i="2"/>
  <c r="AM19" i="2"/>
  <c r="AN19" i="2"/>
  <c r="AQ19" i="2"/>
  <c r="AR19" i="2"/>
  <c r="AS19" i="2"/>
  <c r="AT19" i="2"/>
  <c r="AU19" i="2"/>
  <c r="AH20" i="2"/>
  <c r="AI20" i="2"/>
  <c r="AJ20" i="2"/>
  <c r="AK20" i="2"/>
  <c r="AM20" i="2"/>
  <c r="AN20" i="2"/>
  <c r="AQ20" i="2"/>
  <c r="AR20" i="2"/>
  <c r="AS20" i="2"/>
  <c r="AT20" i="2"/>
  <c r="AU20" i="2"/>
  <c r="AH21" i="2"/>
  <c r="AI21" i="2"/>
  <c r="AJ21" i="2"/>
  <c r="AK21" i="2"/>
  <c r="AM21" i="2"/>
  <c r="AN21" i="2"/>
  <c r="AQ21" i="2"/>
  <c r="AR21" i="2"/>
  <c r="AS21" i="2"/>
  <c r="AT21" i="2"/>
  <c r="AU21" i="2"/>
  <c r="AH22" i="2"/>
  <c r="AI22" i="2"/>
  <c r="AJ22" i="2"/>
  <c r="AK22" i="2"/>
  <c r="AM22" i="2"/>
  <c r="AN22" i="2"/>
  <c r="AQ22" i="2"/>
  <c r="AR22" i="2"/>
  <c r="AS22" i="2"/>
  <c r="AT22" i="2"/>
  <c r="AU22" i="2"/>
  <c r="AH23" i="2"/>
  <c r="AI23" i="2"/>
  <c r="AJ23" i="2"/>
  <c r="AK23" i="2"/>
  <c r="AM23" i="2"/>
  <c r="AN23" i="2"/>
  <c r="AQ23" i="2"/>
  <c r="AR23" i="2"/>
  <c r="AS23" i="2"/>
  <c r="AT23" i="2"/>
  <c r="AU23" i="2"/>
  <c r="AH24" i="2"/>
  <c r="AI24" i="2"/>
  <c r="AJ24" i="2"/>
  <c r="AK24" i="2"/>
  <c r="AM24" i="2"/>
  <c r="AN24" i="2"/>
  <c r="AQ24" i="2"/>
  <c r="AR24" i="2"/>
  <c r="AS24" i="2"/>
  <c r="AT24" i="2"/>
  <c r="AU24" i="2"/>
  <c r="AH25" i="2"/>
  <c r="AI25" i="2"/>
  <c r="AJ25" i="2"/>
  <c r="AK25" i="2"/>
  <c r="AM25" i="2"/>
  <c r="AN25" i="2"/>
  <c r="AQ25" i="2"/>
  <c r="AR25" i="2"/>
  <c r="AS25" i="2"/>
  <c r="AT25" i="2"/>
  <c r="AU25" i="2"/>
  <c r="AH26" i="2"/>
  <c r="AI26" i="2"/>
  <c r="AJ26" i="2"/>
  <c r="AK26" i="2"/>
  <c r="AM26" i="2"/>
  <c r="AN26" i="2"/>
  <c r="AQ26" i="2"/>
  <c r="AR26" i="2"/>
  <c r="AS26" i="2"/>
  <c r="AT26" i="2"/>
  <c r="AU26" i="2"/>
  <c r="AH27" i="2"/>
  <c r="AI27" i="2"/>
  <c r="AJ27" i="2"/>
  <c r="AK27" i="2"/>
  <c r="AM27" i="2"/>
  <c r="AN27" i="2"/>
  <c r="AQ27" i="2"/>
  <c r="AR27" i="2"/>
  <c r="AS27" i="2"/>
  <c r="AT27" i="2"/>
  <c r="AU27" i="2"/>
  <c r="AH28" i="2"/>
  <c r="AI28" i="2"/>
  <c r="AJ28" i="2"/>
  <c r="AK28" i="2"/>
  <c r="AM28" i="2"/>
  <c r="AN28" i="2"/>
  <c r="AQ28" i="2"/>
  <c r="AR28" i="2"/>
  <c r="AS28" i="2"/>
  <c r="AT28" i="2"/>
  <c r="AU28" i="2"/>
  <c r="AH29" i="2"/>
  <c r="AI29" i="2"/>
  <c r="AJ29" i="2"/>
  <c r="AK29" i="2"/>
  <c r="AM29" i="2"/>
  <c r="AN29" i="2"/>
  <c r="AQ29" i="2"/>
  <c r="AR29" i="2"/>
  <c r="AS29" i="2"/>
  <c r="AT29" i="2"/>
  <c r="AU29" i="2"/>
  <c r="AH30" i="2"/>
  <c r="AI30" i="2"/>
  <c r="AJ30" i="2"/>
  <c r="AK30" i="2"/>
  <c r="AM30" i="2"/>
  <c r="AN30" i="2"/>
  <c r="AQ30" i="2"/>
  <c r="AR30" i="2"/>
  <c r="AS30" i="2"/>
  <c r="AT30" i="2"/>
  <c r="AU30" i="2"/>
  <c r="AH31" i="2"/>
  <c r="AI31" i="2"/>
  <c r="AJ31" i="2"/>
  <c r="AK31" i="2"/>
  <c r="AM31" i="2"/>
  <c r="AN31" i="2"/>
  <c r="AQ31" i="2"/>
  <c r="AR31" i="2"/>
  <c r="AS31" i="2"/>
  <c r="AT31" i="2"/>
  <c r="AU31" i="2"/>
  <c r="AH32" i="2"/>
  <c r="AI32" i="2"/>
  <c r="AJ32" i="2"/>
  <c r="AK32" i="2"/>
  <c r="AM32" i="2"/>
  <c r="AN32" i="2"/>
  <c r="AQ32" i="2"/>
  <c r="AR32" i="2"/>
  <c r="AS32" i="2"/>
  <c r="AT32" i="2"/>
  <c r="AU32" i="2"/>
  <c r="AH33" i="2"/>
  <c r="AI33" i="2"/>
  <c r="AJ33" i="2"/>
  <c r="AK33" i="2"/>
  <c r="AM33" i="2"/>
  <c r="AN33" i="2"/>
  <c r="AQ33" i="2"/>
  <c r="AR33" i="2"/>
  <c r="AS33" i="2"/>
  <c r="AT33" i="2"/>
  <c r="AU33" i="2"/>
  <c r="AH34" i="2"/>
  <c r="AI34" i="2"/>
  <c r="AJ34" i="2"/>
  <c r="AK34" i="2"/>
  <c r="AM34" i="2"/>
  <c r="AN34" i="2"/>
  <c r="AQ34" i="2"/>
  <c r="AR34" i="2"/>
  <c r="AS34" i="2"/>
  <c r="AT34" i="2"/>
  <c r="AU34" i="2"/>
  <c r="AH35" i="2"/>
  <c r="AI35" i="2"/>
  <c r="AJ35" i="2"/>
  <c r="AK35" i="2"/>
  <c r="AM35" i="2"/>
  <c r="AN35" i="2"/>
  <c r="AQ35" i="2"/>
  <c r="AR35" i="2"/>
  <c r="AS35" i="2"/>
  <c r="AT35" i="2"/>
  <c r="AU35" i="2"/>
  <c r="AH36" i="2"/>
  <c r="AI36" i="2"/>
  <c r="AJ36" i="2"/>
  <c r="AK36" i="2"/>
  <c r="AM36" i="2"/>
  <c r="AN36" i="2"/>
  <c r="AQ36" i="2"/>
  <c r="AR36" i="2"/>
  <c r="AS36" i="2"/>
  <c r="AT36" i="2"/>
  <c r="AU36" i="2"/>
  <c r="AH37" i="2"/>
  <c r="AI37" i="2"/>
  <c r="AJ37" i="2"/>
  <c r="AK37" i="2"/>
  <c r="AM37" i="2"/>
  <c r="AN37" i="2"/>
  <c r="AQ37" i="2"/>
  <c r="AR37" i="2"/>
  <c r="AS37" i="2"/>
  <c r="AT37" i="2"/>
  <c r="AU37" i="2"/>
  <c r="AH38" i="2"/>
  <c r="AH44" i="2" s="1"/>
  <c r="AI38" i="2"/>
  <c r="AJ38" i="2"/>
  <c r="AJ44" i="2" s="1"/>
  <c r="AK38" i="2"/>
  <c r="AK44" i="2" s="1"/>
  <c r="AM38" i="2"/>
  <c r="AM44" i="2" s="1"/>
  <c r="AN38" i="2"/>
  <c r="AN44" i="2" s="1"/>
  <c r="AQ38" i="2"/>
  <c r="AR38" i="2"/>
  <c r="AR44" i="2" s="1"/>
  <c r="AS38" i="2"/>
  <c r="AT38" i="2"/>
  <c r="AT44" i="2" s="1"/>
  <c r="AU38" i="2"/>
  <c r="AU44" i="2" s="1"/>
  <c r="AH39" i="2"/>
  <c r="AI39" i="2"/>
  <c r="AJ39" i="2"/>
  <c r="AK39" i="2"/>
  <c r="AM39" i="2"/>
  <c r="AN39" i="2"/>
  <c r="AQ39" i="2"/>
  <c r="AR39" i="2"/>
  <c r="AS39" i="2"/>
  <c r="AS44" i="2" s="1"/>
  <c r="AT39" i="2"/>
  <c r="AU39" i="2"/>
  <c r="AH40" i="2"/>
  <c r="AI40" i="2"/>
  <c r="AJ40" i="2"/>
  <c r="AK40" i="2"/>
  <c r="AM40" i="2"/>
  <c r="AN40" i="2"/>
  <c r="AQ40" i="2"/>
  <c r="AR40" i="2"/>
  <c r="AS40" i="2"/>
  <c r="AT40" i="2"/>
  <c r="AU40" i="2"/>
  <c r="AH41" i="2"/>
  <c r="AI41" i="2"/>
  <c r="AJ41" i="2"/>
  <c r="AK41" i="2"/>
  <c r="AM41" i="2"/>
  <c r="AN41" i="2"/>
  <c r="AQ41" i="2"/>
  <c r="AR41" i="2"/>
  <c r="AS41" i="2"/>
  <c r="AT41" i="2"/>
  <c r="AU41" i="2"/>
  <c r="AH42" i="2"/>
  <c r="AI42" i="2"/>
  <c r="AI44" i="2" s="1"/>
  <c r="AJ42" i="2"/>
  <c r="AK42" i="2"/>
  <c r="AM42" i="2"/>
  <c r="AN42" i="2"/>
  <c r="AQ42" i="2"/>
  <c r="AR42" i="2"/>
  <c r="AS42" i="2"/>
  <c r="AT42" i="2"/>
  <c r="AU42" i="2"/>
  <c r="AC10" i="2"/>
  <c r="AD10" i="2"/>
  <c r="AC12" i="2"/>
  <c r="AD12" i="2"/>
  <c r="AC13" i="2"/>
  <c r="AD13" i="2"/>
  <c r="AE13" i="2"/>
  <c r="AF13" i="2"/>
  <c r="AG13" i="2"/>
  <c r="AC14" i="2"/>
  <c r="AD14" i="2"/>
  <c r="AE14" i="2"/>
  <c r="AF14" i="2"/>
  <c r="AG14" i="2"/>
  <c r="AC15" i="2"/>
  <c r="AD15" i="2"/>
  <c r="AE15" i="2"/>
  <c r="AF15" i="2"/>
  <c r="AG15" i="2"/>
  <c r="AC16" i="2"/>
  <c r="AD16" i="2"/>
  <c r="BG16" i="2" s="1"/>
  <c r="BF16" i="2" s="1"/>
  <c r="AE16" i="2"/>
  <c r="AF16" i="2"/>
  <c r="AG16" i="2"/>
  <c r="AC17" i="2"/>
  <c r="AD17" i="2"/>
  <c r="AE17" i="2"/>
  <c r="AF17" i="2"/>
  <c r="AG17" i="2"/>
  <c r="AC18" i="2"/>
  <c r="AD18" i="2"/>
  <c r="BG18" i="2" s="1"/>
  <c r="BF18" i="2" s="1"/>
  <c r="AE18" i="2"/>
  <c r="AF18" i="2"/>
  <c r="AG18" i="2"/>
  <c r="AC19" i="2"/>
  <c r="AD19" i="2"/>
  <c r="AE19" i="2"/>
  <c r="AF19" i="2"/>
  <c r="AG19" i="2"/>
  <c r="AC20" i="2"/>
  <c r="AD20" i="2"/>
  <c r="AE20" i="2"/>
  <c r="AF20" i="2"/>
  <c r="AG20" i="2"/>
  <c r="AC21" i="2"/>
  <c r="AD21" i="2"/>
  <c r="AE21" i="2"/>
  <c r="AF21" i="2"/>
  <c r="AG21" i="2"/>
  <c r="AC22" i="2"/>
  <c r="AD22" i="2"/>
  <c r="AE22" i="2"/>
  <c r="AF22" i="2"/>
  <c r="AG22" i="2"/>
  <c r="AC23" i="2"/>
  <c r="AD23" i="2"/>
  <c r="AE23" i="2"/>
  <c r="AF23" i="2"/>
  <c r="AG23" i="2"/>
  <c r="AC24" i="2"/>
  <c r="AD24" i="2"/>
  <c r="BG24" i="2" s="1"/>
  <c r="BF24" i="2" s="1"/>
  <c r="AE24" i="2"/>
  <c r="AF24" i="2"/>
  <c r="AG24" i="2"/>
  <c r="AC25" i="2"/>
  <c r="AD25" i="2"/>
  <c r="AE25" i="2"/>
  <c r="AF25" i="2"/>
  <c r="AG25" i="2"/>
  <c r="AC26" i="2"/>
  <c r="AD26" i="2"/>
  <c r="BG26" i="2" s="1"/>
  <c r="BF26" i="2" s="1"/>
  <c r="AE26" i="2"/>
  <c r="AF26" i="2"/>
  <c r="AG26" i="2"/>
  <c r="AC27" i="2"/>
  <c r="AD27" i="2"/>
  <c r="AE27" i="2"/>
  <c r="AF27" i="2"/>
  <c r="AG27" i="2"/>
  <c r="AC28" i="2"/>
  <c r="AD28" i="2"/>
  <c r="AE28" i="2"/>
  <c r="AF28" i="2"/>
  <c r="AG28" i="2"/>
  <c r="AC29" i="2"/>
  <c r="AD29" i="2"/>
  <c r="AE29" i="2"/>
  <c r="AF29" i="2"/>
  <c r="AG29" i="2"/>
  <c r="AC30" i="2"/>
  <c r="AD30" i="2"/>
  <c r="AE30" i="2"/>
  <c r="AF30" i="2"/>
  <c r="AG30" i="2"/>
  <c r="AC31" i="2"/>
  <c r="AD31" i="2"/>
  <c r="AE31" i="2"/>
  <c r="AF31" i="2"/>
  <c r="AG31" i="2"/>
  <c r="AC32" i="2"/>
  <c r="AD32" i="2"/>
  <c r="BG32" i="2" s="1"/>
  <c r="BF32" i="2" s="1"/>
  <c r="AE32" i="2"/>
  <c r="AF32" i="2"/>
  <c r="AG32" i="2"/>
  <c r="AC33" i="2"/>
  <c r="AD33" i="2"/>
  <c r="AE33" i="2"/>
  <c r="AF33" i="2"/>
  <c r="AG33" i="2"/>
  <c r="AC34" i="2"/>
  <c r="AD34" i="2"/>
  <c r="BG34" i="2" s="1"/>
  <c r="BF34" i="2" s="1"/>
  <c r="AE34" i="2"/>
  <c r="AF34" i="2"/>
  <c r="AG34" i="2"/>
  <c r="AC35" i="2"/>
  <c r="AD35" i="2"/>
  <c r="AE35" i="2"/>
  <c r="AF35" i="2"/>
  <c r="AG35" i="2"/>
  <c r="AC36" i="2"/>
  <c r="AD36" i="2"/>
  <c r="AE36" i="2"/>
  <c r="AF36" i="2"/>
  <c r="AG36" i="2"/>
  <c r="AC37" i="2"/>
  <c r="AD37" i="2"/>
  <c r="AE37" i="2"/>
  <c r="AF37" i="2"/>
  <c r="AG37" i="2"/>
  <c r="AC38" i="2"/>
  <c r="AC44" i="2" s="1"/>
  <c r="AD38" i="2"/>
  <c r="AD44" i="2" s="1"/>
  <c r="AE38" i="2"/>
  <c r="AE44" i="2" s="1"/>
  <c r="AF38" i="2"/>
  <c r="AF44" i="2" s="1"/>
  <c r="AG38" i="2"/>
  <c r="AG44" i="2" s="1"/>
  <c r="AC39" i="2"/>
  <c r="AD39" i="2"/>
  <c r="AE39" i="2"/>
  <c r="AF39" i="2"/>
  <c r="AG39" i="2"/>
  <c r="AC40" i="2"/>
  <c r="AD40" i="2"/>
  <c r="BG40" i="2" s="1"/>
  <c r="BF40" i="2" s="1"/>
  <c r="AE40" i="2"/>
  <c r="AF40" i="2"/>
  <c r="AG40" i="2"/>
  <c r="AC41" i="2"/>
  <c r="AD41" i="2"/>
  <c r="AE41" i="2"/>
  <c r="AF41" i="2"/>
  <c r="AG41" i="2"/>
  <c r="AC42" i="2"/>
  <c r="AD42" i="2"/>
  <c r="BG42" i="2" s="1"/>
  <c r="BF42" i="2" s="1"/>
  <c r="AE42" i="2"/>
  <c r="AF42" i="2"/>
  <c r="AG42" i="2"/>
  <c r="AB44" i="2" l="1"/>
  <c r="BB35" i="1"/>
  <c r="BD27" i="1"/>
  <c r="BD19" i="1"/>
  <c r="BB3" i="1"/>
  <c r="BD39" i="1"/>
  <c r="BB22" i="1"/>
  <c r="BB15" i="1"/>
  <c r="BD14" i="1"/>
  <c r="BD42" i="1"/>
  <c r="BB34" i="1"/>
  <c r="BD26" i="1"/>
  <c r="BB17" i="1"/>
  <c r="BD38" i="1"/>
  <c r="BB30" i="1"/>
  <c r="BD22" i="1"/>
  <c r="BB6" i="1"/>
  <c r="BD30" i="1"/>
  <c r="BB14" i="1"/>
  <c r="BB31" i="1"/>
  <c r="BD15" i="1"/>
  <c r="BD35" i="1"/>
  <c r="BD23" i="1"/>
  <c r="BD31" i="1"/>
  <c r="BB38" i="1"/>
  <c r="BD6" i="1"/>
  <c r="BB39" i="1"/>
  <c r="BB7" i="1"/>
  <c r="BB19" i="1"/>
  <c r="BD3" i="1"/>
  <c r="BB23" i="1"/>
  <c r="BD2" i="1"/>
  <c r="BD7" i="1"/>
  <c r="BD34" i="1"/>
  <c r="BD18" i="1"/>
  <c r="BB2" i="1"/>
  <c r="BB18" i="1"/>
  <c r="BB42" i="1"/>
  <c r="BB41" i="1"/>
  <c r="BB33" i="1"/>
  <c r="BB25" i="1"/>
  <c r="BB9" i="1"/>
  <c r="BB27" i="1"/>
  <c r="BD37" i="1"/>
  <c r="BD29" i="1"/>
  <c r="BD21" i="1"/>
  <c r="BD13" i="1"/>
  <c r="BD5" i="1"/>
  <c r="BB26" i="1"/>
  <c r="BD36" i="1"/>
  <c r="BD28" i="1"/>
  <c r="BD20" i="1"/>
  <c r="BD4" i="1"/>
  <c r="BD41" i="1"/>
  <c r="BD33" i="1"/>
  <c r="BD25" i="1"/>
  <c r="BD17" i="1"/>
  <c r="BD9" i="1"/>
  <c r="BD40" i="1"/>
  <c r="BD32" i="1"/>
  <c r="BD24" i="1"/>
  <c r="BD16" i="1"/>
  <c r="BD8" i="1"/>
  <c r="BB40" i="1"/>
  <c r="BB32" i="1"/>
  <c r="BB24" i="1"/>
  <c r="BB16" i="1"/>
  <c r="BB8" i="1"/>
  <c r="BB37" i="1"/>
  <c r="BB29" i="1"/>
  <c r="BB21" i="1"/>
  <c r="BB13" i="1"/>
  <c r="BB5" i="1"/>
  <c r="BB36" i="1"/>
  <c r="BB28" i="1"/>
  <c r="BB20" i="1"/>
  <c r="BB4" i="1"/>
  <c r="BE23" i="2"/>
  <c r="BE30" i="2"/>
  <c r="BE38" i="2"/>
  <c r="BE22" i="2"/>
  <c r="BE39" i="2"/>
  <c r="BE37" i="2"/>
  <c r="BE29" i="2"/>
  <c r="BE21" i="2"/>
  <c r="BE13" i="2"/>
  <c r="BE34" i="2"/>
  <c r="BE35" i="2"/>
  <c r="BE27" i="2"/>
  <c r="BE19" i="2"/>
  <c r="BE42" i="2"/>
  <c r="BE26" i="2"/>
  <c r="BE41" i="2"/>
  <c r="BE33" i="2"/>
  <c r="BE17" i="2"/>
  <c r="BE32" i="2"/>
  <c r="BE16" i="2"/>
  <c r="BE18" i="2"/>
  <c r="BE25" i="2"/>
  <c r="BE40" i="2"/>
  <c r="BE24" i="2"/>
  <c r="AC3" i="2"/>
  <c r="AD3" i="2"/>
  <c r="AE3" i="2"/>
  <c r="BG3" i="2" s="1"/>
  <c r="BF3" i="2" s="1"/>
  <c r="AF3" i="2"/>
  <c r="AG3" i="2"/>
  <c r="AH3" i="2"/>
  <c r="AI3" i="2"/>
  <c r="AJ3" i="2"/>
  <c r="AK3" i="2"/>
  <c r="AM3" i="2"/>
  <c r="AN3" i="2"/>
  <c r="AQ3" i="2"/>
  <c r="AR3" i="2"/>
  <c r="AS3" i="2"/>
  <c r="AT3" i="2"/>
  <c r="AU3" i="2"/>
  <c r="AC4" i="2"/>
  <c r="BG4" i="2" s="1"/>
  <c r="BF4" i="2" s="1"/>
  <c r="AD4" i="2"/>
  <c r="AE4" i="2"/>
  <c r="AF4" i="2"/>
  <c r="AG4" i="2"/>
  <c r="AH4" i="2"/>
  <c r="AI4" i="2"/>
  <c r="AJ4" i="2"/>
  <c r="AK4" i="2"/>
  <c r="AM4" i="2"/>
  <c r="AN4" i="2"/>
  <c r="AQ4" i="2"/>
  <c r="AR4" i="2"/>
  <c r="AS4" i="2"/>
  <c r="AT4" i="2"/>
  <c r="AU4" i="2"/>
  <c r="AC5" i="2"/>
  <c r="AD5" i="2"/>
  <c r="AE5" i="2"/>
  <c r="AF5" i="2"/>
  <c r="AG5" i="2"/>
  <c r="AH5" i="2"/>
  <c r="AI5" i="2"/>
  <c r="AJ5" i="2"/>
  <c r="AK5" i="2"/>
  <c r="AM5" i="2"/>
  <c r="AN5" i="2"/>
  <c r="AQ5" i="2"/>
  <c r="AR5" i="2"/>
  <c r="AS5" i="2"/>
  <c r="AT5" i="2"/>
  <c r="AU5" i="2"/>
  <c r="AC6" i="2"/>
  <c r="BG6" i="2" s="1"/>
  <c r="BF6" i="2" s="1"/>
  <c r="AD6" i="2"/>
  <c r="AE6" i="2"/>
  <c r="AF6" i="2"/>
  <c r="AG6" i="2"/>
  <c r="AH6" i="2"/>
  <c r="AI6" i="2"/>
  <c r="AJ6" i="2"/>
  <c r="AK6" i="2"/>
  <c r="AM6" i="2"/>
  <c r="AN6" i="2"/>
  <c r="AQ6" i="2"/>
  <c r="AR6" i="2"/>
  <c r="AS6" i="2"/>
  <c r="AT6" i="2"/>
  <c r="AU6" i="2"/>
  <c r="AC7" i="2"/>
  <c r="AD7" i="2"/>
  <c r="AE7" i="2"/>
  <c r="AF7" i="2"/>
  <c r="AG7" i="2"/>
  <c r="AH7" i="2"/>
  <c r="AI7" i="2"/>
  <c r="AJ7" i="2"/>
  <c r="AK7" i="2"/>
  <c r="AM7" i="2"/>
  <c r="AN7" i="2"/>
  <c r="AQ7" i="2"/>
  <c r="AR7" i="2"/>
  <c r="AS7" i="2"/>
  <c r="AT7" i="2"/>
  <c r="AU7" i="2"/>
  <c r="AC8" i="2"/>
  <c r="AD8" i="2"/>
  <c r="BG8" i="2" s="1"/>
  <c r="BF8" i="2" s="1"/>
  <c r="AE8" i="2"/>
  <c r="AF8" i="2"/>
  <c r="AG8" i="2"/>
  <c r="AH8" i="2"/>
  <c r="AI8" i="2"/>
  <c r="AJ8" i="2"/>
  <c r="AK8" i="2"/>
  <c r="AM8" i="2"/>
  <c r="AN8" i="2"/>
  <c r="AQ8" i="2"/>
  <c r="AR8" i="2"/>
  <c r="AS8" i="2"/>
  <c r="AT8" i="2"/>
  <c r="AU8" i="2"/>
  <c r="AC9" i="2"/>
  <c r="BG9" i="2" s="1"/>
  <c r="BF9" i="2" s="1"/>
  <c r="AD9" i="2"/>
  <c r="AE9" i="2"/>
  <c r="AF9" i="2"/>
  <c r="AG9" i="2"/>
  <c r="AH9" i="2"/>
  <c r="AI9" i="2"/>
  <c r="AJ9" i="2"/>
  <c r="AK9" i="2"/>
  <c r="AM9" i="2"/>
  <c r="AN9" i="2"/>
  <c r="AQ9" i="2"/>
  <c r="AR9" i="2"/>
  <c r="AS9" i="2"/>
  <c r="AT9" i="2"/>
  <c r="AU9" i="2"/>
  <c r="BE14" i="2"/>
  <c r="BE15" i="2"/>
  <c r="BE20" i="2"/>
  <c r="BE28" i="2"/>
  <c r="BE31" i="2"/>
  <c r="BE36" i="2"/>
  <c r="AU2" i="2"/>
  <c r="AT2" i="2"/>
  <c r="AS2" i="2"/>
  <c r="AR2" i="2"/>
  <c r="AQ2" i="2"/>
  <c r="AN2" i="2"/>
  <c r="AM2" i="2"/>
  <c r="AK2" i="2"/>
  <c r="AJ2" i="2"/>
  <c r="AI2" i="2"/>
  <c r="AH2" i="2"/>
  <c r="AG2" i="2"/>
  <c r="AF2" i="2"/>
  <c r="AE2" i="2"/>
  <c r="BG2" i="2" s="1"/>
  <c r="BF2" i="2" s="1"/>
  <c r="AD2" i="2"/>
  <c r="AC2" i="2"/>
  <c r="AC1" i="2"/>
  <c r="AD1" i="2"/>
  <c r="AE1" i="2"/>
  <c r="AF1" i="2"/>
  <c r="AG1" i="2"/>
  <c r="AH1" i="2"/>
  <c r="AI1" i="2"/>
  <c r="AJ1" i="2"/>
  <c r="AK1" i="2"/>
  <c r="AM1" i="2"/>
  <c r="AN1" i="2"/>
  <c r="AQ1" i="2"/>
  <c r="AR1" i="2"/>
  <c r="AS1" i="2"/>
  <c r="AT1" i="2"/>
  <c r="AU1" i="2"/>
  <c r="AF11" i="2" l="1"/>
  <c r="AE11" i="2"/>
  <c r="AM11" i="2"/>
  <c r="AD11" i="2"/>
  <c r="BG7" i="2"/>
  <c r="BF7" i="2" s="1"/>
  <c r="AK11" i="2"/>
  <c r="AC11" i="2"/>
  <c r="BG5" i="2"/>
  <c r="BF5" i="2" s="1"/>
  <c r="AU11" i="2"/>
  <c r="AJ11" i="2"/>
  <c r="AT11" i="2"/>
  <c r="AI11" i="2"/>
  <c r="AS11" i="2"/>
  <c r="AH11" i="2"/>
  <c r="AR11" i="2"/>
  <c r="AG11" i="2"/>
  <c r="AN11" i="2"/>
  <c r="AQ11" i="2"/>
  <c r="BE2" i="2"/>
  <c r="BE5" i="2"/>
  <c r="BE6" i="2"/>
  <c r="BE9" i="2"/>
  <c r="BE3" i="2"/>
  <c r="BE4" i="2"/>
  <c r="BE7" i="2"/>
  <c r="BE8" i="2"/>
</calcChain>
</file>

<file path=xl/sharedStrings.xml><?xml version="1.0" encoding="utf-8"?>
<sst xmlns="http://schemas.openxmlformats.org/spreadsheetml/2006/main" count="50" uniqueCount="47">
  <si>
    <t>20211103-1-2</t>
  </si>
  <si>
    <t>20211103-1-4</t>
  </si>
  <si>
    <t>20211103-2-1</t>
  </si>
  <si>
    <t>20211103-2-2</t>
  </si>
  <si>
    <t>20211103-2-3</t>
  </si>
  <si>
    <t>20211103-2-4</t>
  </si>
  <si>
    <t>20211103-3-1</t>
  </si>
  <si>
    <t>20211103-3-2</t>
  </si>
  <si>
    <t>20211103-3-3</t>
  </si>
  <si>
    <t>20211103-3-4</t>
  </si>
  <si>
    <t>20211105-1-2</t>
  </si>
  <si>
    <t>20211105-1-3</t>
  </si>
  <si>
    <t>20211105-2-1</t>
  </si>
  <si>
    <t>20211105-2-2</t>
  </si>
  <si>
    <t>20211105-2-3</t>
  </si>
  <si>
    <t>20211105-2-4</t>
  </si>
  <si>
    <t>20211110-1-1</t>
  </si>
  <si>
    <t>20211110-1-2</t>
  </si>
  <si>
    <t>20211110-1-3</t>
  </si>
  <si>
    <t>20211110-1-4</t>
  </si>
  <si>
    <t>20211110-2-1</t>
  </si>
  <si>
    <t>20211110-2-2</t>
  </si>
  <si>
    <t>20211110-2-4</t>
  </si>
  <si>
    <t>20211112-1-1</t>
  </si>
  <si>
    <t>20211112-1-2</t>
  </si>
  <si>
    <t>20211112-1-3</t>
  </si>
  <si>
    <t>20211112-1-4</t>
  </si>
  <si>
    <t>20220224-1-1</t>
  </si>
  <si>
    <t>20220224-1-2</t>
  </si>
  <si>
    <t>20220224-1-3</t>
  </si>
  <si>
    <t>20220923-1-3</t>
  </si>
  <si>
    <t>20220923-2-1</t>
  </si>
  <si>
    <t>20220923-2-2</t>
  </si>
  <si>
    <t>20220923-2-4</t>
  </si>
  <si>
    <t>20221011-1-2</t>
  </si>
  <si>
    <t>20221011-1-4</t>
  </si>
  <si>
    <t>20221011-2-1</t>
  </si>
  <si>
    <t>20221011-2-3</t>
  </si>
  <si>
    <t>20221013-1-1</t>
  </si>
  <si>
    <t>20221013-1-3</t>
  </si>
  <si>
    <t>20221014-1-4</t>
  </si>
  <si>
    <t>20220224-2-1</t>
  </si>
  <si>
    <t>20220224-2-2</t>
  </si>
  <si>
    <t>N=5</t>
  </si>
  <si>
    <t>n=25</t>
  </si>
  <si>
    <t>N=6</t>
  </si>
  <si>
    <t>n=18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</si>
</sst>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11" fontId="0" fillId="0" borderId="0" xfId="0" applyNumberFormat="1"/>
    <xf numFmtId="0" fontId="2" fillId="0" borderId="0" xfId="0" applyFont="1"/>
    <xf numFmtId="0" fontId="0" fillId="2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BD47"/>
  <sheetViews>
    <sheetView tabSelected="1" workbookViewId="0">
      <selection activeCell="BD42" sqref="B1:BD42"/>
    </sheetView>
  </sheetViews>
  <sheetFormatPr defaultRowHeight="15" x14ac:dyDescent="0.25"/>
  <cols>
    <col min="6" max="6" width="13.42578125" customWidth="1"/>
    <col min="7" max="7" width="9.140625" customWidth="1"/>
    <col min="9" max="9" width="9.140625" customWidth="1"/>
    <col min="10" max="10" width="8.5703125" customWidth="1"/>
    <col min="18" max="18" width="9.140625" customWidth="1"/>
    <col min="19" max="19" width="16.5703125" customWidth="1"/>
    <col min="20" max="20" width="12.85546875" customWidth="1"/>
    <col min="21" max="21" width="11.85546875" customWidth="1"/>
    <col min="28" max="28" width="11" bestFit="1" customWidth="1"/>
    <col min="34" max="34" width="11" bestFit="1" customWidth="1"/>
    <col min="47" max="47" width="12.140625" customWidth="1"/>
  </cols>
  <sheetData>
    <row r="1" spans="2:56" x14ac:dyDescent="0.25"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  <c r="L1" t="s">
        <v>30</v>
      </c>
      <c r="M1" t="s">
        <v>31</v>
      </c>
      <c r="N1" t="s">
        <v>32</v>
      </c>
      <c r="O1" t="s">
        <v>33</v>
      </c>
      <c r="P1" t="s">
        <v>34</v>
      </c>
      <c r="Q1" t="s">
        <v>35</v>
      </c>
      <c r="R1" t="s">
        <v>36</v>
      </c>
      <c r="S1" t="s">
        <v>37</v>
      </c>
      <c r="T1" t="s">
        <v>38</v>
      </c>
      <c r="U1" t="s">
        <v>39</v>
      </c>
      <c r="V1" t="s">
        <v>40</v>
      </c>
      <c r="AB1">
        <f>AVERAGEA(B2:B9)</f>
        <v>4.6074990933675508E-8</v>
      </c>
      <c r="AD1">
        <f t="shared" ref="AD1:AV1" si="0">AVERAGEA(D2:D9)</f>
        <v>7.1928909051166556E-8</v>
      </c>
      <c r="AE1">
        <f t="shared" si="0"/>
        <v>6.2460117078444455E-8</v>
      </c>
      <c r="AF1">
        <f t="shared" si="0"/>
        <v>5.7537880024938204E-6</v>
      </c>
      <c r="AG1">
        <f t="shared" si="0"/>
        <v>7.2984242649454245E-8</v>
      </c>
      <c r="AH1">
        <f t="shared" si="0"/>
        <v>1.020598381273885E-5</v>
      </c>
      <c r="AI1">
        <f t="shared" si="0"/>
        <v>7.9412274089918355E-8</v>
      </c>
      <c r="AJ1">
        <f t="shared" si="0"/>
        <v>6.0974759463761075E-8</v>
      </c>
      <c r="AL1">
        <f t="shared" si="0"/>
        <v>1.9494379444040533E-7</v>
      </c>
      <c r="AM1">
        <f t="shared" si="0"/>
        <v>4.1244207693580393E-7</v>
      </c>
      <c r="AN1">
        <f t="shared" si="0"/>
        <v>7.5216114225895581E-7</v>
      </c>
      <c r="AO1">
        <f t="shared" si="0"/>
        <v>2.7512249900496499E-7</v>
      </c>
      <c r="AP1">
        <f t="shared" si="0"/>
        <v>2.0299864900152897E-7</v>
      </c>
      <c r="AQ1">
        <f t="shared" si="0"/>
        <v>2.1436306951727602E-7</v>
      </c>
      <c r="AR1">
        <f t="shared" si="0"/>
        <v>8.3018148799851588E-8</v>
      </c>
      <c r="AS1">
        <f t="shared" si="0"/>
        <v>1.0668060212992714E-7</v>
      </c>
      <c r="AU1">
        <f t="shared" si="0"/>
        <v>4.2619299165380653E-5</v>
      </c>
      <c r="AV1">
        <f t="shared" si="0"/>
        <v>2.3311011076998511E-7</v>
      </c>
    </row>
    <row r="2" spans="2:56" x14ac:dyDescent="0.25">
      <c r="B2">
        <v>3.3733897453203099E-8</v>
      </c>
      <c r="C2">
        <v>4.5733358433608373E-8</v>
      </c>
      <c r="D2">
        <v>7.6141645877214614E-8</v>
      </c>
      <c r="E2">
        <v>7.6213893862586701E-8</v>
      </c>
      <c r="F2">
        <v>8.71176780492533E-6</v>
      </c>
      <c r="G2">
        <v>7.3785002996373805E-8</v>
      </c>
      <c r="H2">
        <v>1.3106013284414075E-5</v>
      </c>
      <c r="I2">
        <v>7.5513753472478129E-8</v>
      </c>
      <c r="J2">
        <v>5.2605344080802752E-8</v>
      </c>
      <c r="K2">
        <v>4.0996724237629678E-8</v>
      </c>
      <c r="L2">
        <v>1.6284047887893394E-7</v>
      </c>
      <c r="M2">
        <v>4.1741441236808896E-7</v>
      </c>
      <c r="N2">
        <v>7.0874239099794067E-7</v>
      </c>
      <c r="O2">
        <v>2.8619706426979974E-7</v>
      </c>
      <c r="P2">
        <v>1.9710296328412369E-7</v>
      </c>
      <c r="Q2">
        <v>2.0342167772469111E-7</v>
      </c>
      <c r="R2">
        <v>7.6830360740132164E-8</v>
      </c>
      <c r="S2">
        <v>9.1059973783558235E-8</v>
      </c>
      <c r="T2">
        <v>3.7973313737893477E-7</v>
      </c>
      <c r="U2">
        <v>4.798710870090872E-5</v>
      </c>
      <c r="V2">
        <v>2.4636824491608422E-7</v>
      </c>
      <c r="AB2">
        <f>B2/4.60749909336755E-08</f>
        <v>0.73215201500012694</v>
      </c>
      <c r="AD2">
        <f>D2/7.19289090511666E-08</f>
        <v>1.0585680622939977</v>
      </c>
      <c r="AE2">
        <f>E2/6.24601170784445E-08</f>
        <v>1.2202009446583113</v>
      </c>
      <c r="AF2">
        <f>F2/5.75378800249382E-06</f>
        <v>1.5140925945046038</v>
      </c>
      <c r="AG2">
        <f>G2/7.29842426494542E-08</f>
        <v>1.0109716881048649</v>
      </c>
      <c r="AH2">
        <f>H2/0.0000102059838127389</f>
        <v>1.2841499188011074</v>
      </c>
      <c r="AI2">
        <f>I2/7.94122740899184E-08</f>
        <v>0.9509078330507702</v>
      </c>
      <c r="AJ2">
        <f>J2/6.09747594637611E-08</f>
        <v>0.86273967365246418</v>
      </c>
      <c r="AL2">
        <f>L2/1.94943794440405E-07</f>
        <v>0.83532014623176343</v>
      </c>
      <c r="AM2">
        <f>M2/4.12442076935804E-07</f>
        <v>1.0120558393780441</v>
      </c>
      <c r="AN2">
        <f>N2/7.52161142258956E-07</f>
        <v>0.94227466852300246</v>
      </c>
      <c r="AO2">
        <f>O2/2.75122499004965E-07</f>
        <v>1.0402532155853779</v>
      </c>
      <c r="AP2">
        <f>P2/2.02998649001529E-07</f>
        <v>0.97095701992893113</v>
      </c>
      <c r="AQ2">
        <f>Q2/2.14363069517276E-07</f>
        <v>0.9489585971257839</v>
      </c>
      <c r="AR2">
        <f>R2/8.30181487998516E-08</f>
        <v>0.92546463455072248</v>
      </c>
      <c r="AS2">
        <f>S2/1.06680602129927E-07</f>
        <v>0.85357573884571536</v>
      </c>
      <c r="AU2">
        <f>U2/0.0000426192991653807</f>
        <v>1.1259478602568915</v>
      </c>
      <c r="AV2">
        <f>V2/2.33110110769985E-07</f>
        <v>1.0568749853977004</v>
      </c>
      <c r="BB2">
        <f>AVERAGEA(AB2:AV2)</f>
        <v>1.0191925242161211</v>
      </c>
      <c r="BC2">
        <f>BD2/SQRT(18)</f>
        <v>4.2977168129807321E-2</v>
      </c>
      <c r="BD2">
        <f>STDEV(AB2:AV2)</f>
        <v>0.18233668212468676</v>
      </c>
    </row>
    <row r="3" spans="2:56" x14ac:dyDescent="0.25">
      <c r="B3">
        <v>5.8397290558787063E-8</v>
      </c>
      <c r="C3">
        <v>2.720696556934854E-8</v>
      </c>
      <c r="D3">
        <v>7.7961203714949079E-8</v>
      </c>
      <c r="E3">
        <v>8.2534825196489692E-8</v>
      </c>
      <c r="F3">
        <v>6.7081209635944106E-6</v>
      </c>
      <c r="G3">
        <v>7.8660377766937017E-8</v>
      </c>
      <c r="H3">
        <v>8.1082635006168857E-6</v>
      </c>
      <c r="I3">
        <v>9.0827143139904365E-8</v>
      </c>
      <c r="J3">
        <v>4.7070898290257901E-8</v>
      </c>
      <c r="K3">
        <v>6.5375274971302133E-8</v>
      </c>
      <c r="L3">
        <v>1.9140929907734971E-7</v>
      </c>
      <c r="M3">
        <v>4.2854571802308783E-7</v>
      </c>
      <c r="N3">
        <v>7.1431190917792264E-7</v>
      </c>
      <c r="O3">
        <v>2.2988137970969547E-7</v>
      </c>
      <c r="P3">
        <v>1.8899390852311626E-7</v>
      </c>
      <c r="Q3">
        <v>2.1943742467556149E-7</v>
      </c>
      <c r="R3">
        <v>8.7658406755508622E-8</v>
      </c>
      <c r="S3">
        <v>1.1679367162287235E-7</v>
      </c>
      <c r="T3">
        <v>3.6500932765193284E-7</v>
      </c>
      <c r="U3">
        <v>3.2532927434658632E-5</v>
      </c>
      <c r="V3">
        <v>2.0411084733495954E-7</v>
      </c>
      <c r="X3" t="s">
        <v>45</v>
      </c>
      <c r="AB3">
        <f t="shared" ref="AB3:AB9" si="1">B3/4.60749909336755E-08</f>
        <v>1.267440087896043</v>
      </c>
      <c r="AD3">
        <f t="shared" ref="AD3:AD9" si="2">D3/7.19289090511666E-08</f>
        <v>1.083864676155333</v>
      </c>
      <c r="AE3">
        <f t="shared" ref="AE3:AE9" si="3">E3/6.24601170784445E-08</f>
        <v>1.3214004240951567</v>
      </c>
      <c r="AF3">
        <f t="shared" ref="AF3:AF42" si="4">F3/5.75378800249382E-06</f>
        <v>1.1658616828925503</v>
      </c>
      <c r="AG3">
        <f t="shared" ref="AG3:AG42" si="5">G3/7.29842426494542E-08</f>
        <v>1.0777720630019481</v>
      </c>
      <c r="AH3">
        <f t="shared" ref="AH3:AH9" si="6">H3/0.0000102059838127389</f>
        <v>0.79446172455185726</v>
      </c>
      <c r="AI3">
        <f t="shared" ref="AI3:AI42" si="7">I3/7.94122740899184E-08</f>
        <v>1.1437418734169598</v>
      </c>
      <c r="AJ3">
        <f t="shared" ref="AJ3:AJ13" si="8">J3/6.09747594637611E-08</f>
        <v>0.77197349697186379</v>
      </c>
      <c r="AL3">
        <f t="shared" ref="AL3:AL13" si="9">L3/1.94943794440405E-07</f>
        <v>0.98186915683465981</v>
      </c>
      <c r="AM3">
        <f t="shared" ref="AM3:AM42" si="10">M3/4.12442076935804E-07</f>
        <v>1.0390446125354722</v>
      </c>
      <c r="AN3">
        <f t="shared" ref="AN3:AN42" si="11">N3/7.52161142258956E-07</f>
        <v>0.94967935598565856</v>
      </c>
      <c r="AO3">
        <f t="shared" ref="AO3:AO42" si="12">O3/2.75122499004965E-07</f>
        <v>0.8355600888371798</v>
      </c>
      <c r="AP3">
        <f t="shared" ref="AP3:AP42" si="13">P3/2.02998649001529E-07</f>
        <v>0.93101067151285699</v>
      </c>
      <c r="AQ3">
        <f t="shared" ref="AQ3:AQ9" si="14">Q3/2.14363069517276E-07</f>
        <v>1.0236717787710001</v>
      </c>
      <c r="AR3">
        <f t="shared" ref="AR3:AR9" si="15">R3/8.30181487998516E-08</f>
        <v>1.055894500452476</v>
      </c>
      <c r="AS3">
        <f t="shared" ref="AS3:AS42" si="16">S3/1.06680602129927E-07</f>
        <v>1.0947976416614951</v>
      </c>
      <c r="AU3">
        <f t="shared" ref="AU3:AU9" si="17">U3/0.0000426192991653807</f>
        <v>0.76333792605123019</v>
      </c>
      <c r="AV3">
        <f t="shared" ref="AV3:AV9" si="18">V3/2.33110110769985E-07</f>
        <v>0.87559843140549276</v>
      </c>
      <c r="BB3">
        <f t="shared" ref="BB3:BB42" si="19">AVERAGEA(AB3:AV3)</f>
        <v>1.0098322329460683</v>
      </c>
      <c r="BC3">
        <f t="shared" ref="BC3:BC42" si="20">BD3/SQRT(18)</f>
        <v>3.8302170204436665E-2</v>
      </c>
      <c r="BD3">
        <f t="shared" ref="BD3:BD42" si="21">STDEV(AB3:AV3)</f>
        <v>0.16250234571431096</v>
      </c>
    </row>
    <row r="4" spans="2:56" x14ac:dyDescent="0.25">
      <c r="B4">
        <v>3.3546371014381293E-8</v>
      </c>
      <c r="C4">
        <v>5.8824525694944896E-8</v>
      </c>
      <c r="D4">
        <v>5.0256403483217582E-8</v>
      </c>
      <c r="E4">
        <v>4.456921942619374E-8</v>
      </c>
      <c r="F4">
        <v>7.3099272412946448E-6</v>
      </c>
      <c r="G4">
        <v>8.7827174866106361E-8</v>
      </c>
      <c r="H4">
        <v>1.3453596693580039E-5</v>
      </c>
      <c r="I4">
        <v>7.0821727149450453E-8</v>
      </c>
      <c r="J4">
        <v>7.1542444857186638E-8</v>
      </c>
      <c r="K4">
        <v>6.7328983277548105E-8</v>
      </c>
      <c r="L4">
        <v>2.1945436401438201E-7</v>
      </c>
      <c r="M4">
        <v>3.7724385038018227E-7</v>
      </c>
      <c r="N4">
        <v>7.5834941526409239E-7</v>
      </c>
      <c r="O4">
        <v>2.6840552891371772E-7</v>
      </c>
      <c r="P4">
        <v>2.1968116925563663E-7</v>
      </c>
      <c r="Q4">
        <v>2.0376319298520684E-7</v>
      </c>
      <c r="R4">
        <v>8.0931158663588576E-8</v>
      </c>
      <c r="S4">
        <v>8.9994955487782136E-8</v>
      </c>
      <c r="T4">
        <v>3.6687492865894455E-7</v>
      </c>
      <c r="U4">
        <v>4.4368924136506394E-5</v>
      </c>
      <c r="V4">
        <v>2.0617062546079978E-7</v>
      </c>
      <c r="X4" t="s">
        <v>46</v>
      </c>
      <c r="AB4">
        <f t="shared" si="1"/>
        <v>0.72808198839737082</v>
      </c>
      <c r="AD4">
        <f t="shared" si="2"/>
        <v>0.69869547788452779</v>
      </c>
      <c r="AE4">
        <f t="shared" si="3"/>
        <v>0.71356285436062605</v>
      </c>
      <c r="AF4">
        <f t="shared" si="4"/>
        <v>1.2704547400992805</v>
      </c>
      <c r="AG4">
        <f t="shared" si="5"/>
        <v>1.203371737211048</v>
      </c>
      <c r="AH4">
        <f t="shared" si="6"/>
        <v>1.318206744242288</v>
      </c>
      <c r="AI4">
        <f t="shared" si="7"/>
        <v>0.89182343612599635</v>
      </c>
      <c r="AJ4">
        <f t="shared" si="8"/>
        <v>1.1733124572587481</v>
      </c>
      <c r="AL4">
        <f t="shared" si="9"/>
        <v>1.1257314686232291</v>
      </c>
      <c r="AM4">
        <f t="shared" si="10"/>
        <v>0.91465898237851162</v>
      </c>
      <c r="AN4">
        <f t="shared" si="11"/>
        <v>1.0082273234516625</v>
      </c>
      <c r="AO4">
        <f t="shared" si="12"/>
        <v>0.975585529662094</v>
      </c>
      <c r="AP4">
        <f t="shared" si="13"/>
        <v>1.0821804496540368</v>
      </c>
      <c r="AQ4">
        <f t="shared" si="14"/>
        <v>0.95055175989064256</v>
      </c>
      <c r="AR4">
        <f t="shared" si="15"/>
        <v>0.97486103741852226</v>
      </c>
      <c r="AS4">
        <f t="shared" si="16"/>
        <v>0.84359249658318092</v>
      </c>
      <c r="AU4">
        <f t="shared" si="17"/>
        <v>1.0410524106540657</v>
      </c>
      <c r="AV4">
        <f t="shared" si="18"/>
        <v>0.88443450513492738</v>
      </c>
      <c r="BB4">
        <f t="shared" si="19"/>
        <v>0.98879918883504203</v>
      </c>
      <c r="BC4">
        <f t="shared" si="20"/>
        <v>4.3352277544176185E-2</v>
      </c>
      <c r="BD4">
        <f t="shared" si="21"/>
        <v>0.18392813658820958</v>
      </c>
    </row>
    <row r="5" spans="2:56" x14ac:dyDescent="0.25">
      <c r="B5">
        <v>3.5930042940890417E-8</v>
      </c>
      <c r="C5">
        <v>2.9868829187762458E-8</v>
      </c>
      <c r="D5">
        <v>8.7318767327815294E-8</v>
      </c>
      <c r="E5">
        <v>7.8140487858036067E-8</v>
      </c>
      <c r="F5">
        <v>1.8963864931720309E-6</v>
      </c>
      <c r="G5">
        <v>7.2134639594878536E-8</v>
      </c>
      <c r="H5">
        <v>9.5273098850157112E-6</v>
      </c>
      <c r="I5">
        <v>5.7114164064842043E-8</v>
      </c>
      <c r="J5">
        <v>6.994991963438224E-8</v>
      </c>
      <c r="K5">
        <v>6.9910129241179675E-8</v>
      </c>
      <c r="L5">
        <v>2.2942867872188799E-7</v>
      </c>
      <c r="M5">
        <v>4.1594466893002391E-7</v>
      </c>
      <c r="N5">
        <v>7.6719879871234298E-7</v>
      </c>
      <c r="O5">
        <v>2.7638449751066219E-7</v>
      </c>
      <c r="P5">
        <v>1.9473191059660167E-7</v>
      </c>
      <c r="Q5">
        <v>2.1602500055450946E-7</v>
      </c>
      <c r="R5">
        <v>8.5341568478725094E-8</v>
      </c>
      <c r="S5">
        <v>1.1552674550330266E-7</v>
      </c>
      <c r="T5">
        <v>3.5199127523810603E-7</v>
      </c>
      <c r="U5">
        <v>4.5419656089507043E-5</v>
      </c>
      <c r="V5">
        <v>2.3985347752386588E-7</v>
      </c>
      <c r="AB5">
        <f t="shared" si="1"/>
        <v>0.77981660360197058</v>
      </c>
      <c r="AD5">
        <f t="shared" si="2"/>
        <v>1.2139592895215625</v>
      </c>
      <c r="AE5">
        <f t="shared" si="3"/>
        <v>1.2510461317243191</v>
      </c>
      <c r="AF5">
        <f t="shared" si="4"/>
        <v>0.32958921885027648</v>
      </c>
      <c r="AG5">
        <f t="shared" si="5"/>
        <v>0.98835908925360316</v>
      </c>
      <c r="AH5">
        <f t="shared" si="6"/>
        <v>0.93350235115246005</v>
      </c>
      <c r="AI5">
        <f t="shared" si="7"/>
        <v>0.71921078598217403</v>
      </c>
      <c r="AJ5">
        <f t="shared" si="8"/>
        <v>1.1471946793977157</v>
      </c>
      <c r="AL5">
        <f t="shared" si="9"/>
        <v>1.1768965479535956</v>
      </c>
      <c r="AM5">
        <f t="shared" si="10"/>
        <v>1.0084923245955943</v>
      </c>
      <c r="AN5">
        <f t="shared" si="11"/>
        <v>1.0199925994690773</v>
      </c>
      <c r="AO5">
        <f t="shared" si="12"/>
        <v>1.0045870421730736</v>
      </c>
      <c r="AP5">
        <f t="shared" si="13"/>
        <v>0.95927687969556352</v>
      </c>
      <c r="AQ5">
        <f t="shared" si="14"/>
        <v>1.0077528794534243</v>
      </c>
      <c r="AR5">
        <f t="shared" si="15"/>
        <v>1.0279868885594525</v>
      </c>
      <c r="AS5">
        <f t="shared" si="16"/>
        <v>1.0829217608146031</v>
      </c>
      <c r="AU5">
        <f t="shared" si="17"/>
        <v>1.0657063109663016</v>
      </c>
      <c r="AV5">
        <f t="shared" si="18"/>
        <v>1.0289278175520009</v>
      </c>
      <c r="BB5">
        <f t="shared" si="19"/>
        <v>0.98584551115093155</v>
      </c>
      <c r="BC5">
        <f t="shared" si="20"/>
        <v>4.9656047325726572E-2</v>
      </c>
      <c r="BD5">
        <f t="shared" si="21"/>
        <v>0.2106727667456483</v>
      </c>
    </row>
    <row r="6" spans="2:56" x14ac:dyDescent="0.25">
      <c r="B6">
        <v>5.3101075536687858E-8</v>
      </c>
      <c r="C6">
        <v>5.9334752222639509E-8</v>
      </c>
      <c r="D6">
        <v>8.3570284914458171E-8</v>
      </c>
      <c r="E6">
        <v>5.3962764923198847E-8</v>
      </c>
      <c r="F6">
        <v>4.9268592192674987E-6</v>
      </c>
      <c r="G6">
        <v>7.8523271440644749E-8</v>
      </c>
      <c r="H6">
        <v>8.4759885794483125E-6</v>
      </c>
      <c r="I6">
        <v>9.2648065219691489E-8</v>
      </c>
      <c r="J6">
        <v>7.1001522883307189E-8</v>
      </c>
      <c r="K6">
        <v>6.2005540257814573E-8</v>
      </c>
      <c r="L6">
        <v>2.0932645838911412E-7</v>
      </c>
      <c r="M6">
        <v>4.1436123865423724E-7</v>
      </c>
      <c r="N6">
        <v>7.523622116423212E-7</v>
      </c>
      <c r="O6">
        <v>2.6111229090020061E-7</v>
      </c>
      <c r="P6">
        <v>2.0862626115558669E-7</v>
      </c>
      <c r="Q6">
        <v>2.1847336029168218E-7</v>
      </c>
      <c r="R6">
        <v>9.1747097030747682E-8</v>
      </c>
      <c r="S6">
        <v>1.2586224329425022E-7</v>
      </c>
      <c r="T6">
        <v>3.7619292925228365E-7</v>
      </c>
      <c r="U6">
        <v>4.5278364268597215E-5</v>
      </c>
      <c r="V6">
        <v>2.2516408648698416E-7</v>
      </c>
      <c r="AB6">
        <f t="shared" si="1"/>
        <v>1.1524923708205681</v>
      </c>
      <c r="AD6">
        <f t="shared" si="2"/>
        <v>1.1618455780416534</v>
      </c>
      <c r="AE6">
        <f t="shared" si="3"/>
        <v>0.86395555191525319</v>
      </c>
      <c r="AF6">
        <f t="shared" si="4"/>
        <v>0.85628097822375238</v>
      </c>
      <c r="AG6">
        <f t="shared" si="5"/>
        <v>1.0758934886506213</v>
      </c>
      <c r="AH6">
        <f t="shared" si="6"/>
        <v>0.83049206572998457</v>
      </c>
      <c r="AI6">
        <f t="shared" si="7"/>
        <v>1.1666718562269887</v>
      </c>
      <c r="AJ6">
        <f t="shared" si="8"/>
        <v>1.164441213179451</v>
      </c>
      <c r="AL6">
        <f t="shared" si="9"/>
        <v>1.0737785164692992</v>
      </c>
      <c r="AM6">
        <f t="shared" si="10"/>
        <v>1.0046531666523733</v>
      </c>
      <c r="AN6">
        <f t="shared" si="11"/>
        <v>1.0002673222160365</v>
      </c>
      <c r="AO6">
        <f t="shared" si="12"/>
        <v>0.94907647264242267</v>
      </c>
      <c r="AP6">
        <f t="shared" si="13"/>
        <v>1.027722411857112</v>
      </c>
      <c r="AQ6">
        <f t="shared" si="14"/>
        <v>1.0191744351471648</v>
      </c>
      <c r="AR6">
        <f t="shared" si="15"/>
        <v>1.1051450599306989</v>
      </c>
      <c r="AS6">
        <f t="shared" si="16"/>
        <v>1.1798043953760382</v>
      </c>
      <c r="AU6">
        <f t="shared" si="17"/>
        <v>1.0623911034505338</v>
      </c>
      <c r="AV6">
        <f t="shared" si="18"/>
        <v>0.96591300026946769</v>
      </c>
      <c r="BB6">
        <f t="shared" si="19"/>
        <v>1.0366666103777455</v>
      </c>
      <c r="BC6">
        <f t="shared" si="20"/>
        <v>2.6281438473215325E-2</v>
      </c>
      <c r="BD6">
        <f t="shared" si="21"/>
        <v>0.11150270018248547</v>
      </c>
    </row>
    <row r="7" spans="2:56" x14ac:dyDescent="0.25">
      <c r="B7">
        <v>4.4142296928839642E-8</v>
      </c>
      <c r="C7">
        <v>3.6199253372615203E-8</v>
      </c>
      <c r="D7">
        <v>4.9682967073749751E-8</v>
      </c>
      <c r="E7">
        <v>4.3597992771537974E-8</v>
      </c>
      <c r="F7">
        <v>7.7496979429270141E-6</v>
      </c>
      <c r="G7">
        <v>5.7835194411381963E-8</v>
      </c>
      <c r="H7">
        <v>8.917837476474233E-6</v>
      </c>
      <c r="I7">
        <v>7.0774319738120539E-8</v>
      </c>
      <c r="J7">
        <v>6.0036654758732766E-8</v>
      </c>
      <c r="K7">
        <v>4.3168711272301152E-8</v>
      </c>
      <c r="L7">
        <v>1.8111677491106093E-7</v>
      </c>
      <c r="M7">
        <v>4.0358781916438602E-7</v>
      </c>
      <c r="N7">
        <v>7.6303206242300803E-7</v>
      </c>
      <c r="O7">
        <v>2.6928091756417416E-7</v>
      </c>
      <c r="P7">
        <v>1.8295304471394047E-7</v>
      </c>
      <c r="Q7">
        <v>2.2264066501520574E-7</v>
      </c>
      <c r="R7">
        <v>7.9386836659978144E-8</v>
      </c>
      <c r="S7">
        <v>1.1494557838886976E-7</v>
      </c>
      <c r="T7">
        <v>3.5026096156798303E-7</v>
      </c>
      <c r="U7">
        <v>3.7812209484400228E-5</v>
      </c>
      <c r="V7">
        <v>2.6423822419019416E-7</v>
      </c>
      <c r="AB7">
        <f t="shared" si="1"/>
        <v>0.95805329603606537</v>
      </c>
      <c r="AD7">
        <f t="shared" si="2"/>
        <v>0.69072321169792517</v>
      </c>
      <c r="AE7">
        <f t="shared" si="3"/>
        <v>0.6980133053030092</v>
      </c>
      <c r="AF7">
        <f t="shared" si="4"/>
        <v>1.346886249470457</v>
      </c>
      <c r="AG7">
        <f t="shared" si="5"/>
        <v>0.792433987280876</v>
      </c>
      <c r="AH7">
        <f t="shared" si="6"/>
        <v>0.87378518720979859</v>
      </c>
      <c r="AI7">
        <f t="shared" si="7"/>
        <v>0.8912264577385467</v>
      </c>
      <c r="AJ7">
        <f t="shared" si="8"/>
        <v>0.98461486829503808</v>
      </c>
      <c r="AL7">
        <f t="shared" si="9"/>
        <v>0.92907176363815447</v>
      </c>
      <c r="AM7">
        <f t="shared" si="10"/>
        <v>0.97853211816505303</v>
      </c>
      <c r="AN7">
        <f t="shared" si="11"/>
        <v>1.0144529138149885</v>
      </c>
      <c r="AO7">
        <f t="shared" si="12"/>
        <v>0.97876734377625219</v>
      </c>
      <c r="AP7">
        <f t="shared" si="13"/>
        <v>0.901252523668581</v>
      </c>
      <c r="AQ7">
        <f t="shared" si="14"/>
        <v>1.0386148393777439</v>
      </c>
      <c r="AR7">
        <f t="shared" si="15"/>
        <v>0.95625881578462824</v>
      </c>
      <c r="AS7">
        <f t="shared" si="16"/>
        <v>1.0774740308353039</v>
      </c>
      <c r="AU7">
        <f t="shared" si="17"/>
        <v>0.88720861733725476</v>
      </c>
      <c r="AV7">
        <f t="shared" si="18"/>
        <v>1.1335339480445099</v>
      </c>
      <c r="BB7">
        <f t="shared" si="19"/>
        <v>0.95171685985967691</v>
      </c>
      <c r="BC7">
        <f t="shared" si="20"/>
        <v>3.5879222403888564E-2</v>
      </c>
      <c r="BD7">
        <f t="shared" si="21"/>
        <v>0.15222264879293942</v>
      </c>
    </row>
    <row r="8" spans="2:56" x14ac:dyDescent="0.25">
      <c r="B8">
        <v>4.6487230065395124E-8</v>
      </c>
      <c r="C8">
        <v>4.123887720197672E-8</v>
      </c>
      <c r="D8">
        <v>8.8553861132822931E-8</v>
      </c>
      <c r="E8">
        <v>6.296068022493273E-8</v>
      </c>
      <c r="F8">
        <v>4.4111939132562838E-6</v>
      </c>
      <c r="G8">
        <v>7.4927925197698642E-8</v>
      </c>
      <c r="H8">
        <v>8.4343573689693585E-6</v>
      </c>
      <c r="I8">
        <v>9.993635785576771E-8</v>
      </c>
      <c r="J8">
        <v>5.8117933576795622E-8</v>
      </c>
      <c r="K8">
        <v>5.6737633258308051E-8</v>
      </c>
      <c r="L8">
        <v>1.9065828382736072E-7</v>
      </c>
      <c r="M8">
        <v>4.1753025925572729E-7</v>
      </c>
      <c r="N8">
        <v>7.7783215601812117E-7</v>
      </c>
      <c r="O8">
        <v>3.0912121928849956E-7</v>
      </c>
      <c r="P8">
        <v>2.2216136130737141E-7</v>
      </c>
      <c r="Q8">
        <v>2.3125903680920601E-7</v>
      </c>
      <c r="R8">
        <v>7.3891442298190668E-8</v>
      </c>
      <c r="S8">
        <v>8.3131908468203619E-8</v>
      </c>
      <c r="T8">
        <v>3.9413953345501795E-7</v>
      </c>
      <c r="U8">
        <v>4.9249949370278046E-5</v>
      </c>
      <c r="V8">
        <v>2.3794018488842994E-7</v>
      </c>
      <c r="AB8">
        <f t="shared" si="1"/>
        <v>1.0089471342992349</v>
      </c>
      <c r="AD8">
        <f t="shared" si="2"/>
        <v>1.2311303243850145</v>
      </c>
      <c r="AE8">
        <f t="shared" si="3"/>
        <v>1.0080141243709098</v>
      </c>
      <c r="AF8">
        <f t="shared" si="4"/>
        <v>0.76665909681489375</v>
      </c>
      <c r="AG8">
        <f t="shared" si="5"/>
        <v>1.0266315368589904</v>
      </c>
      <c r="AH8">
        <f t="shared" si="6"/>
        <v>0.82641296750262982</v>
      </c>
      <c r="AI8">
        <f t="shared" si="7"/>
        <v>1.2584497673824317</v>
      </c>
      <c r="AJ8">
        <f t="shared" si="8"/>
        <v>0.95314740210392523</v>
      </c>
      <c r="AL8">
        <f t="shared" si="9"/>
        <v>0.97801668616666648</v>
      </c>
      <c r="AM8">
        <f t="shared" si="10"/>
        <v>1.01233671975887</v>
      </c>
      <c r="AN8">
        <f t="shared" si="11"/>
        <v>1.0341296729076801</v>
      </c>
      <c r="AO8">
        <f t="shared" si="12"/>
        <v>1.1235766627829338</v>
      </c>
      <c r="AP8">
        <f t="shared" si="13"/>
        <v>1.0943982258014835</v>
      </c>
      <c r="AQ8">
        <f t="shared" si="14"/>
        <v>1.0788193942640307</v>
      </c>
      <c r="AR8">
        <f t="shared" si="15"/>
        <v>0.89006371939629125</v>
      </c>
      <c r="AS8">
        <f t="shared" si="16"/>
        <v>0.77925983551308342</v>
      </c>
      <c r="AU8">
        <f t="shared" si="17"/>
        <v>1.1555785837577397</v>
      </c>
      <c r="AV8">
        <f t="shared" si="18"/>
        <v>1.0207201399479875</v>
      </c>
      <c r="BB8">
        <f t="shared" si="19"/>
        <v>1.0136828885563776</v>
      </c>
      <c r="BC8">
        <f t="shared" si="20"/>
        <v>3.2444919389413733E-2</v>
      </c>
      <c r="BD8">
        <f t="shared" si="21"/>
        <v>0.13765213509183208</v>
      </c>
    </row>
    <row r="9" spans="2:56" x14ac:dyDescent="0.25">
      <c r="B9">
        <v>6.3261722971219569E-8</v>
      </c>
      <c r="C9">
        <v>3.9638052840018645E-8</v>
      </c>
      <c r="D9">
        <v>6.1946138885105029E-8</v>
      </c>
      <c r="E9">
        <v>5.7701072364579886E-8</v>
      </c>
      <c r="F9">
        <v>4.3163504415133502E-6</v>
      </c>
      <c r="G9">
        <v>6.0180354921612889E-8</v>
      </c>
      <c r="H9">
        <v>1.1624503713392187E-5</v>
      </c>
      <c r="I9">
        <v>7.7662662079092115E-8</v>
      </c>
      <c r="J9">
        <v>5.7473357628623489E-8</v>
      </c>
      <c r="K9">
        <v>5.6075236898323055E-8</v>
      </c>
      <c r="L9">
        <v>1.7531601770315319E-7</v>
      </c>
      <c r="M9">
        <v>4.2490864871069789E-7</v>
      </c>
      <c r="N9">
        <v>7.7546019383589737E-7</v>
      </c>
      <c r="O9">
        <v>3.0059709388297051E-7</v>
      </c>
      <c r="P9">
        <v>2.0973857317585498E-7</v>
      </c>
      <c r="Q9">
        <v>1.998841980821453E-7</v>
      </c>
      <c r="R9">
        <v>8.8358319771941751E-8</v>
      </c>
      <c r="S9">
        <v>1.1612974049057811E-7</v>
      </c>
      <c r="T9">
        <v>3.7688187148887664E-7</v>
      </c>
      <c r="U9">
        <v>3.8305253838188946E-5</v>
      </c>
      <c r="V9">
        <v>2.4103519535856321E-7</v>
      </c>
      <c r="AB9">
        <f t="shared" si="1"/>
        <v>1.3730165039486215</v>
      </c>
      <c r="AD9">
        <f t="shared" si="2"/>
        <v>0.8612133800199816</v>
      </c>
      <c r="AE9">
        <f t="shared" si="3"/>
        <v>0.92380666357240959</v>
      </c>
      <c r="AF9">
        <f t="shared" si="4"/>
        <v>0.75017543914418594</v>
      </c>
      <c r="AG9">
        <f t="shared" si="5"/>
        <v>0.82456640963805261</v>
      </c>
      <c r="AH9">
        <f t="shared" si="6"/>
        <v>1.1389890408098355</v>
      </c>
      <c r="AI9">
        <f t="shared" si="7"/>
        <v>0.97796799007612856</v>
      </c>
      <c r="AJ9">
        <f t="shared" si="8"/>
        <v>0.94257620914079066</v>
      </c>
      <c r="AL9">
        <f t="shared" si="9"/>
        <v>0.89931571408264499</v>
      </c>
      <c r="AM9">
        <f t="shared" si="10"/>
        <v>1.0302262365360804</v>
      </c>
      <c r="AN9">
        <f t="shared" si="11"/>
        <v>1.0309761436318921</v>
      </c>
      <c r="AO9">
        <f t="shared" si="12"/>
        <v>1.0925936445406661</v>
      </c>
      <c r="AP9">
        <f t="shared" si="13"/>
        <v>1.0332018178814344</v>
      </c>
      <c r="AQ9">
        <f t="shared" si="14"/>
        <v>0.9324563159702105</v>
      </c>
      <c r="AR9">
        <f t="shared" si="15"/>
        <v>1.0643253439072071</v>
      </c>
      <c r="AS9">
        <f t="shared" si="16"/>
        <v>1.0885741003705898</v>
      </c>
      <c r="AU9">
        <f t="shared" si="17"/>
        <v>0.8987771875259738</v>
      </c>
      <c r="AV9">
        <f t="shared" si="18"/>
        <v>1.0339971722479171</v>
      </c>
      <c r="BB9">
        <f t="shared" si="19"/>
        <v>0.99426418405803452</v>
      </c>
      <c r="BC9">
        <f t="shared" si="20"/>
        <v>3.2816579406123494E-2</v>
      </c>
      <c r="BD9">
        <f t="shared" si="21"/>
        <v>0.13922895500050037</v>
      </c>
    </row>
    <row r="11" spans="2:56" x14ac:dyDescent="0.25">
      <c r="AB11">
        <f>AVERAGEA(AB5:AB9)</f>
        <v>1.0544651817412922</v>
      </c>
      <c r="AD11">
        <f t="shared" ref="AD11:AV11" si="22">AVERAGEA(AD5:AD9)</f>
        <v>1.0317743567332276</v>
      </c>
      <c r="AE11">
        <f t="shared" si="22"/>
        <v>0.94896715537718013</v>
      </c>
      <c r="AF11">
        <f t="shared" si="22"/>
        <v>0.80991819650071295</v>
      </c>
      <c r="AG11">
        <f t="shared" si="22"/>
        <v>0.94157690233642877</v>
      </c>
      <c r="AH11">
        <f t="shared" si="22"/>
        <v>0.92063632248094174</v>
      </c>
      <c r="AI11">
        <f t="shared" si="22"/>
        <v>1.0027053714812539</v>
      </c>
      <c r="AJ11">
        <f t="shared" si="22"/>
        <v>1.0383948744233842</v>
      </c>
      <c r="AL11">
        <f t="shared" si="22"/>
        <v>1.0114158456620721</v>
      </c>
      <c r="AM11">
        <f t="shared" si="22"/>
        <v>1.0068481131415941</v>
      </c>
      <c r="AN11">
        <f t="shared" si="22"/>
        <v>1.019963730407935</v>
      </c>
      <c r="AO11">
        <f t="shared" si="22"/>
        <v>1.0297202331830697</v>
      </c>
      <c r="AP11">
        <f t="shared" si="22"/>
        <v>1.0031703717808349</v>
      </c>
      <c r="AQ11">
        <f t="shared" si="22"/>
        <v>1.0153635728425148</v>
      </c>
      <c r="AR11">
        <f t="shared" si="22"/>
        <v>1.0087559655156555</v>
      </c>
      <c r="AS11">
        <f t="shared" si="22"/>
        <v>1.0416068245819237</v>
      </c>
      <c r="AU11">
        <f t="shared" si="22"/>
        <v>1.0139323606075608</v>
      </c>
      <c r="AV11">
        <f t="shared" si="22"/>
        <v>1.0366184156123766</v>
      </c>
    </row>
    <row r="13" spans="2:56" x14ac:dyDescent="0.25">
      <c r="B13">
        <v>5.9319631873222534E-8</v>
      </c>
      <c r="C13">
        <v>4.8191623136517592E-8</v>
      </c>
      <c r="D13">
        <v>7.7487356975325383E-8</v>
      </c>
      <c r="E13">
        <v>8.0266318036592565E-8</v>
      </c>
      <c r="F13">
        <v>1.0716955330281053E-5</v>
      </c>
      <c r="H13">
        <v>1.229713780048769E-5</v>
      </c>
      <c r="I13">
        <v>7.173957783379592E-8</v>
      </c>
      <c r="J13">
        <v>7.660355549887754E-8</v>
      </c>
      <c r="K13">
        <v>6.1902937886770815E-8</v>
      </c>
      <c r="L13">
        <v>2.2033600544091314E-7</v>
      </c>
      <c r="M13">
        <v>5.4931115300860256E-7</v>
      </c>
      <c r="N13">
        <v>1.0583016774035059E-6</v>
      </c>
      <c r="O13">
        <v>3.4781771773850778E-7</v>
      </c>
      <c r="P13">
        <v>2.401084202574566E-7</v>
      </c>
      <c r="Q13">
        <v>2.2796484699938446E-7</v>
      </c>
      <c r="R13">
        <v>1.1189695214852691E-7</v>
      </c>
      <c r="S13">
        <v>1.2019972928101197E-7</v>
      </c>
      <c r="T13">
        <v>4.0968302528199274E-7</v>
      </c>
      <c r="U13">
        <v>4.256334068486467E-5</v>
      </c>
      <c r="V13">
        <v>1.9590106603573076E-7</v>
      </c>
      <c r="AB13">
        <f t="shared" ref="AB13:AB42" si="23">B15/4.60749909336755E-08</f>
        <v>2.0969100290794396</v>
      </c>
      <c r="AD13">
        <f t="shared" ref="AD13:AD42" si="24">D13/7.19289090511666E-08</f>
        <v>1.0772769669035962</v>
      </c>
      <c r="AE13">
        <f t="shared" ref="AE13:AE42" si="25">E13/6.24601170784445E-08</f>
        <v>1.2850811332259435</v>
      </c>
      <c r="AF13">
        <f t="shared" si="4"/>
        <v>1.8625912747630056</v>
      </c>
      <c r="AH13">
        <f t="shared" ref="AH13:AH42" si="26">H13/0.0000102059838127389</f>
        <v>1.2048948955943526</v>
      </c>
      <c r="AI13">
        <f t="shared" si="7"/>
        <v>0.90338148171610488</v>
      </c>
      <c r="AJ13">
        <f t="shared" si="8"/>
        <v>1.2563158292474288</v>
      </c>
      <c r="AL13">
        <f t="shared" si="9"/>
        <v>1.1302540102566363</v>
      </c>
      <c r="AM13">
        <f t="shared" si="10"/>
        <v>1.3318504190689111</v>
      </c>
      <c r="AN13">
        <f t="shared" si="11"/>
        <v>1.4070145583765759</v>
      </c>
      <c r="AO13">
        <f t="shared" si="12"/>
        <v>1.2642285490879861</v>
      </c>
      <c r="AP13">
        <f t="shared" si="13"/>
        <v>1.1828079715725008</v>
      </c>
      <c r="AQ13">
        <f t="shared" ref="AQ13:AQ42" si="27">Q13/2.14363069517276E-07</f>
        <v>1.0634520559569254</v>
      </c>
      <c r="AR13">
        <f t="shared" ref="AR13:AR42" si="28">R13/8.30181487998516E-08</f>
        <v>1.3478613263022667</v>
      </c>
      <c r="AS13">
        <f>S13/1.06680602129927E-07</f>
        <v>1.1267252610237419</v>
      </c>
      <c r="AU13">
        <f t="shared" ref="AU13:AU42" si="29">U13/0.0000426192991653807</f>
        <v>0.99868701546923877</v>
      </c>
      <c r="AV13">
        <f t="shared" ref="AV13:AV42" si="30">V13/2.33110110769985E-07</f>
        <v>0.84037996202159915</v>
      </c>
      <c r="BB13">
        <f>AVERAGEA(AC13:AV13)</f>
        <v>1.2051751694116761</v>
      </c>
      <c r="BC13">
        <f t="shared" si="20"/>
        <v>5.5688695738861878E-2</v>
      </c>
      <c r="BD13">
        <f>STDEV(AC13:AV13)</f>
        <v>0.23626712635430175</v>
      </c>
    </row>
    <row r="14" spans="2:56" x14ac:dyDescent="0.25">
      <c r="B14">
        <v>7.0857140599400736E-8</v>
      </c>
      <c r="C14">
        <v>1.2060263543389738E-7</v>
      </c>
      <c r="D14">
        <v>9.0886715042870492E-8</v>
      </c>
      <c r="E14">
        <v>5.4507836466655135E-8</v>
      </c>
      <c r="F14">
        <v>1.0154929441341665E-5</v>
      </c>
      <c r="G14">
        <v>7.2811872087186202E-8</v>
      </c>
      <c r="H14">
        <v>1.3776081686955877E-5</v>
      </c>
      <c r="I14">
        <v>7.9764504334889352E-8</v>
      </c>
      <c r="J14">
        <v>9.6328221843577921E-8</v>
      </c>
      <c r="K14">
        <v>7.5667685450753197E-8</v>
      </c>
      <c r="L14">
        <v>2.0310653781052679E-7</v>
      </c>
      <c r="M14">
        <v>6.7266228143125772E-7</v>
      </c>
      <c r="N14">
        <v>1.1526972230058163E-6</v>
      </c>
      <c r="O14">
        <v>3.3961941880988888E-7</v>
      </c>
      <c r="P14">
        <v>2.1852247300557792E-7</v>
      </c>
      <c r="Q14">
        <v>2.3167012841440737E-7</v>
      </c>
      <c r="R14">
        <v>8.9557943283580244E-8</v>
      </c>
      <c r="S14">
        <v>1.3142403076926712E-7</v>
      </c>
      <c r="T14">
        <v>4.0019222069531679E-7</v>
      </c>
      <c r="U14">
        <v>4.0438826545141637E-5</v>
      </c>
      <c r="V14">
        <v>2.3177199182100594E-7</v>
      </c>
      <c r="AB14">
        <f t="shared" si="23"/>
        <v>1.3939094716714693</v>
      </c>
      <c r="AD14">
        <f t="shared" si="24"/>
        <v>1.2635630964209157</v>
      </c>
      <c r="AE14">
        <f t="shared" si="25"/>
        <v>0.87268226535979776</v>
      </c>
      <c r="AF14">
        <f t="shared" si="4"/>
        <v>1.764911991359482</v>
      </c>
      <c r="AG14">
        <f t="shared" si="5"/>
        <v>0.99763824962744485</v>
      </c>
      <c r="AH14">
        <f t="shared" si="26"/>
        <v>1.3498043833619306</v>
      </c>
      <c r="AI14">
        <f t="shared" si="7"/>
        <v>1.0044354635225801</v>
      </c>
      <c r="AJ14">
        <f t="shared" ref="AJ14:AJ42" si="31">J14/6.09747594637611E-08</f>
        <v>1.5798048682886288</v>
      </c>
      <c r="AL14">
        <f t="shared" ref="AL14:AL42" si="32">L14/1.94943794440405E-07</f>
        <v>1.0418722914138063</v>
      </c>
      <c r="AM14">
        <f t="shared" si="10"/>
        <v>1.6309254536509297</v>
      </c>
      <c r="AN14">
        <f t="shared" si="11"/>
        <v>1.5325136573047837</v>
      </c>
      <c r="AO14">
        <f t="shared" si="12"/>
        <v>1.234429826852365</v>
      </c>
      <c r="AP14">
        <f t="shared" si="13"/>
        <v>1.0764725483662307</v>
      </c>
      <c r="AQ14">
        <f t="shared" si="27"/>
        <v>1.0807371294696662</v>
      </c>
      <c r="AR14">
        <f t="shared" si="28"/>
        <v>1.0787754795580353</v>
      </c>
      <c r="AS14">
        <f t="shared" si="16"/>
        <v>1.2319393417859128</v>
      </c>
      <c r="AU14">
        <f t="shared" si="29"/>
        <v>0.94883837456411668</v>
      </c>
      <c r="AV14">
        <f t="shared" si="30"/>
        <v>0.99425971295470994</v>
      </c>
      <c r="BB14">
        <f>AVERAGEA(AC14:AV14)</f>
        <v>1.2166825961094905</v>
      </c>
      <c r="BC14">
        <f t="shared" si="20"/>
        <v>6.3039934157663222E-2</v>
      </c>
      <c r="BD14">
        <f>STDEV(AC14:AV14)</f>
        <v>0.26745578957062277</v>
      </c>
    </row>
    <row r="15" spans="2:56" x14ac:dyDescent="0.25">
      <c r="B15">
        <v>9.6615110578568419E-8</v>
      </c>
      <c r="C15">
        <v>7.056630835222677E-8</v>
      </c>
      <c r="D15">
        <v>7.7794084063498303E-8</v>
      </c>
      <c r="E15">
        <v>7.0327359935618006E-8</v>
      </c>
      <c r="F15">
        <v>1.036261619447032E-5</v>
      </c>
      <c r="G15">
        <v>9.260520528187044E-8</v>
      </c>
      <c r="H15">
        <v>1.1509624528116547E-5</v>
      </c>
      <c r="I15">
        <v>8.589123723368175E-8</v>
      </c>
      <c r="J15">
        <v>9.0024741439265199E-8</v>
      </c>
      <c r="K15">
        <v>9.2845311883138493E-8</v>
      </c>
      <c r="L15">
        <v>1.9739718482014723E-7</v>
      </c>
      <c r="M15">
        <v>4.9030927584681194E-7</v>
      </c>
      <c r="N15">
        <v>9.3702948333884706E-7</v>
      </c>
      <c r="O15">
        <v>3.7230574889690615E-7</v>
      </c>
      <c r="P15">
        <v>2.1449432097142562E-7</v>
      </c>
      <c r="Q15">
        <v>2.3176289687398821E-7</v>
      </c>
      <c r="R15">
        <v>9.2988670985505451E-8</v>
      </c>
      <c r="S15">
        <v>9.7466454462846741E-8</v>
      </c>
      <c r="T15">
        <v>3.3596916182432324E-7</v>
      </c>
      <c r="U15">
        <v>4.0635506593389437E-5</v>
      </c>
      <c r="V15">
        <v>1.9772778614424169E-7</v>
      </c>
      <c r="AB15">
        <f t="shared" si="23"/>
        <v>2.4151900573037604</v>
      </c>
      <c r="AD15">
        <f t="shared" si="24"/>
        <v>1.0815412758194278</v>
      </c>
      <c r="AE15">
        <f t="shared" si="25"/>
        <v>1.1259562617741004</v>
      </c>
      <c r="AF15">
        <f t="shared" si="4"/>
        <v>1.801007647480048</v>
      </c>
      <c r="AG15">
        <f t="shared" si="5"/>
        <v>1.2688383398955907</v>
      </c>
      <c r="AH15">
        <f t="shared" si="26"/>
        <v>1.1277329789363832</v>
      </c>
      <c r="AI15">
        <f t="shared" si="7"/>
        <v>1.0815864199585474</v>
      </c>
      <c r="AJ15">
        <f t="shared" si="31"/>
        <v>1.4764263480656987</v>
      </c>
      <c r="AL15">
        <f t="shared" si="32"/>
        <v>1.0125851165808319</v>
      </c>
      <c r="AM15">
        <f t="shared" si="10"/>
        <v>1.1887954776329184</v>
      </c>
      <c r="AN15">
        <f t="shared" si="11"/>
        <v>1.2457828923795216</v>
      </c>
      <c r="AO15">
        <f t="shared" si="12"/>
        <v>1.3532362865393548</v>
      </c>
      <c r="AP15">
        <f t="shared" si="13"/>
        <v>1.0566293028374294</v>
      </c>
      <c r="AQ15">
        <f t="shared" si="27"/>
        <v>1.0811698927240354</v>
      </c>
      <c r="AR15">
        <f t="shared" si="28"/>
        <v>1.1201005121144267</v>
      </c>
      <c r="AS15">
        <f t="shared" si="16"/>
        <v>0.91362864960343682</v>
      </c>
      <c r="AU15">
        <f t="shared" si="29"/>
        <v>0.95345318644745147</v>
      </c>
      <c r="AV15">
        <f t="shared" si="30"/>
        <v>0.8482162592224245</v>
      </c>
      <c r="BB15">
        <f>AVERAGEA(AB15:AV15)</f>
        <v>1.2306598280730769</v>
      </c>
      <c r="BC15">
        <f t="shared" si="20"/>
        <v>8.6872282037181739E-2</v>
      </c>
      <c r="BD15">
        <f>STDEV(AB15:AV15)</f>
        <v>0.36856787835384902</v>
      </c>
    </row>
    <row r="16" spans="2:56" x14ac:dyDescent="0.25">
      <c r="B16">
        <v>6.4224366269627353E-8</v>
      </c>
      <c r="C16">
        <v>6.0838488025183324E-8</v>
      </c>
      <c r="D16">
        <v>1.2670216165133752E-7</v>
      </c>
      <c r="E16">
        <v>7.3588807936175726E-8</v>
      </c>
      <c r="F16">
        <v>1.0853307685465552E-5</v>
      </c>
      <c r="G16">
        <v>9.750579010869842E-8</v>
      </c>
      <c r="H16">
        <v>1.2098983461328316E-5</v>
      </c>
      <c r="I16">
        <v>7.8549192039645277E-8</v>
      </c>
      <c r="J16">
        <v>7.5499883678276092E-8</v>
      </c>
      <c r="K16">
        <v>9.2317442579314957E-8</v>
      </c>
      <c r="L16">
        <v>2.0682637114077806E-7</v>
      </c>
      <c r="M16">
        <v>4.9025129555957392E-7</v>
      </c>
      <c r="N16">
        <v>9.4537517725257203E-7</v>
      </c>
      <c r="O16">
        <v>3.6309847928350791E-7</v>
      </c>
      <c r="P16">
        <v>2.5290137273259461E-7</v>
      </c>
      <c r="Q16">
        <v>2.358956407988444E-7</v>
      </c>
      <c r="R16">
        <v>7.0053829404059798E-8</v>
      </c>
      <c r="S16">
        <v>7.3896671892725863E-8</v>
      </c>
      <c r="T16">
        <v>3.8912662603252102E-7</v>
      </c>
      <c r="U16">
        <v>4.0530561818741262E-5</v>
      </c>
      <c r="V16">
        <v>2.1187861420912668E-7</v>
      </c>
      <c r="AB16">
        <f t="shared" si="23"/>
        <v>2.2316033586972339</v>
      </c>
      <c r="AD16">
        <f t="shared" si="24"/>
        <v>1.7614914965720945</v>
      </c>
      <c r="AE16">
        <f t="shared" si="25"/>
        <v>1.1781727505210176</v>
      </c>
      <c r="AF16">
        <f t="shared" si="4"/>
        <v>1.8862891161025546</v>
      </c>
      <c r="AG16">
        <f t="shared" si="5"/>
        <v>1.3359841325890307</v>
      </c>
      <c r="AH16">
        <f t="shared" si="26"/>
        <v>1.1854793896720288</v>
      </c>
      <c r="AI16">
        <f t="shared" si="7"/>
        <v>0.98913162908172292</v>
      </c>
      <c r="AJ16">
        <f t="shared" si="31"/>
        <v>1.2382153589822302</v>
      </c>
      <c r="AL16">
        <f t="shared" si="32"/>
        <v>1.0609538597239401</v>
      </c>
      <c r="AM16">
        <f t="shared" si="10"/>
        <v>1.188654899620925</v>
      </c>
      <c r="AN16">
        <f t="shared" si="11"/>
        <v>1.256878511981274</v>
      </c>
      <c r="AO16">
        <f t="shared" si="12"/>
        <v>1.3197702136202072</v>
      </c>
      <c r="AP16">
        <f t="shared" si="13"/>
        <v>1.2458278613011347</v>
      </c>
      <c r="AQ16">
        <f t="shared" si="27"/>
        <v>1.1004490714284769</v>
      </c>
      <c r="AR16">
        <f t="shared" si="28"/>
        <v>0.84383752729722428</v>
      </c>
      <c r="AS16">
        <f t="shared" si="16"/>
        <v>0.69269080242654257</v>
      </c>
      <c r="AU16">
        <f t="shared" si="29"/>
        <v>0.95099080962044302</v>
      </c>
      <c r="AV16">
        <f t="shared" si="30"/>
        <v>0.90892073925610239</v>
      </c>
      <c r="BB16">
        <f t="shared" si="19"/>
        <v>1.2430745293607881</v>
      </c>
      <c r="BC16">
        <f t="shared" si="20"/>
        <v>8.9701366314695608E-2</v>
      </c>
      <c r="BD16">
        <f t="shared" si="21"/>
        <v>0.38057066641691883</v>
      </c>
    </row>
    <row r="17" spans="2:56" x14ac:dyDescent="0.25">
      <c r="B17">
        <v>1.1127985999337398E-7</v>
      </c>
      <c r="C17">
        <v>7.3946921474998817E-8</v>
      </c>
      <c r="D17">
        <v>9.0191406343365088E-8</v>
      </c>
      <c r="E17">
        <v>8.4688508650287986E-8</v>
      </c>
      <c r="F17">
        <v>9.2184636741876602E-6</v>
      </c>
      <c r="G17">
        <v>8.595020517532248E-8</v>
      </c>
      <c r="H17">
        <v>1.5105468264664523E-5</v>
      </c>
      <c r="I17">
        <v>7.4345280154375359E-8</v>
      </c>
      <c r="J17">
        <v>6.3676623085484607E-8</v>
      </c>
      <c r="K17">
        <v>5.8085333876078948E-8</v>
      </c>
      <c r="L17">
        <v>2.6887178705692349E-7</v>
      </c>
      <c r="M17">
        <v>6.1029822973068804E-7</v>
      </c>
      <c r="N17">
        <v>9.9371618489385583E-7</v>
      </c>
      <c r="O17">
        <v>3.6329123531686491E-7</v>
      </c>
      <c r="P17">
        <v>2.257329470012337E-7</v>
      </c>
      <c r="Q17">
        <v>2.0386767118907301E-7</v>
      </c>
      <c r="R17">
        <v>7.1050635597202927E-8</v>
      </c>
      <c r="S17">
        <v>8.7372086454706732E-8</v>
      </c>
      <c r="T17">
        <v>3.845498213195242E-7</v>
      </c>
      <c r="U17">
        <v>4.7174722567433491E-5</v>
      </c>
      <c r="V17">
        <v>1.9755088942474686E-7</v>
      </c>
      <c r="AB17">
        <f t="shared" si="23"/>
        <v>2.0657229413282812</v>
      </c>
      <c r="AD17">
        <f t="shared" si="24"/>
        <v>1.2538964865879931</v>
      </c>
      <c r="AE17">
        <f t="shared" si="25"/>
        <v>1.3558813625649557</v>
      </c>
      <c r="AF17">
        <f t="shared" si="4"/>
        <v>1.6021556008306479</v>
      </c>
      <c r="AG17">
        <f t="shared" si="5"/>
        <v>1.1776542724180099</v>
      </c>
      <c r="AH17">
        <f t="shared" si="26"/>
        <v>1.4800599865551607</v>
      </c>
      <c r="AI17">
        <f t="shared" si="7"/>
        <v>0.93619381898312493</v>
      </c>
      <c r="AJ17">
        <f t="shared" si="31"/>
        <v>1.0443111813065749</v>
      </c>
      <c r="AL17">
        <f t="shared" si="32"/>
        <v>1.3792272168946549</v>
      </c>
      <c r="AM17">
        <f t="shared" si="10"/>
        <v>1.4797186413782901</v>
      </c>
      <c r="AN17">
        <f t="shared" si="11"/>
        <v>1.3211479948424889</v>
      </c>
      <c r="AO17">
        <f t="shared" si="12"/>
        <v>1.3204708325592405</v>
      </c>
      <c r="AP17">
        <f t="shared" si="13"/>
        <v>1.1119923610897207</v>
      </c>
      <c r="AQ17">
        <f t="shared" si="27"/>
        <v>0.95103914889893315</v>
      </c>
      <c r="AR17">
        <f t="shared" si="28"/>
        <v>0.85584461499495557</v>
      </c>
      <c r="AS17">
        <f t="shared" si="16"/>
        <v>0.81900631145946945</v>
      </c>
      <c r="AU17">
        <f t="shared" si="29"/>
        <v>1.1068863986799933</v>
      </c>
      <c r="AV17">
        <f t="shared" si="30"/>
        <v>0.8474574044524168</v>
      </c>
      <c r="BB17">
        <f t="shared" si="19"/>
        <v>1.2282592542124948</v>
      </c>
      <c r="BC17">
        <f t="shared" si="20"/>
        <v>7.4593399663297408E-2</v>
      </c>
      <c r="BD17">
        <f t="shared" si="21"/>
        <v>0.31647299240205556</v>
      </c>
    </row>
    <row r="18" spans="2:56" x14ac:dyDescent="0.25">
      <c r="B18">
        <v>1.0282110451953486E-7</v>
      </c>
      <c r="C18">
        <v>4.7592948249075562E-8</v>
      </c>
      <c r="D18">
        <v>8.1200369095313363E-8</v>
      </c>
      <c r="E18">
        <v>5.3781150199938565E-8</v>
      </c>
      <c r="F18">
        <v>5.0536186790850479E-6</v>
      </c>
      <c r="G18">
        <v>1.1911288311239332E-7</v>
      </c>
      <c r="H18">
        <v>1.4971794371376745E-5</v>
      </c>
      <c r="I18">
        <v>9.600171324564144E-8</v>
      </c>
      <c r="J18">
        <v>7.0956048148218542E-8</v>
      </c>
      <c r="K18">
        <v>5.5636633078393061E-8</v>
      </c>
      <c r="L18">
        <v>2.2240783437155187E-7</v>
      </c>
      <c r="M18">
        <v>4.5537490223068744E-7</v>
      </c>
      <c r="N18">
        <v>8.6519867181777954E-7</v>
      </c>
      <c r="O18">
        <v>3.7578183764708228E-7</v>
      </c>
      <c r="P18">
        <v>2.0869174477411434E-7</v>
      </c>
      <c r="Q18">
        <v>2.1016603568568826E-7</v>
      </c>
      <c r="R18">
        <v>1.103617250919342E-7</v>
      </c>
      <c r="S18">
        <v>9.8684722615871578E-8</v>
      </c>
      <c r="T18">
        <v>4.7846015149843879E-7</v>
      </c>
      <c r="U18">
        <v>3.5790533729596063E-5</v>
      </c>
      <c r="V18">
        <v>2.6924146823148476E-7</v>
      </c>
      <c r="AB18">
        <f t="shared" si="23"/>
        <v>1.8908462723717878</v>
      </c>
      <c r="AD18">
        <f t="shared" si="24"/>
        <v>1.1288975485162929</v>
      </c>
      <c r="AE18">
        <f t="shared" si="25"/>
        <v>0.86104786086766538</v>
      </c>
      <c r="AF18">
        <f t="shared" si="4"/>
        <v>0.87831158827796518</v>
      </c>
      <c r="AG18">
        <f t="shared" si="5"/>
        <v>1.632035611912787</v>
      </c>
      <c r="AH18">
        <f t="shared" si="26"/>
        <v>1.4669623865843544</v>
      </c>
      <c r="AI18">
        <f t="shared" si="7"/>
        <v>1.2089027086283772</v>
      </c>
      <c r="AJ18">
        <f t="shared" si="31"/>
        <v>1.1636954171240246</v>
      </c>
      <c r="AL18">
        <f t="shared" si="32"/>
        <v>1.1408818373007648</v>
      </c>
      <c r="AM18">
        <f t="shared" si="10"/>
        <v>1.1040941933321848</v>
      </c>
      <c r="AN18">
        <f t="shared" si="11"/>
        <v>1.1502836602530933</v>
      </c>
      <c r="AO18">
        <f t="shared" si="12"/>
        <v>1.365870981130848</v>
      </c>
      <c r="AP18">
        <f t="shared" si="13"/>
        <v>1.0280449934055593</v>
      </c>
      <c r="AQ18">
        <f t="shared" si="27"/>
        <v>0.98042090999611531</v>
      </c>
      <c r="AR18">
        <f t="shared" si="28"/>
        <v>1.3293686583882425</v>
      </c>
      <c r="AS18">
        <f t="shared" si="16"/>
        <v>0.92504842160229661</v>
      </c>
      <c r="AU18">
        <f t="shared" si="29"/>
        <v>0.83977292988122187</v>
      </c>
      <c r="AV18">
        <f t="shared" si="30"/>
        <v>1.1549969554823445</v>
      </c>
      <c r="BB18">
        <f t="shared" si="19"/>
        <v>1.1805268297253295</v>
      </c>
      <c r="BC18">
        <f t="shared" si="20"/>
        <v>6.5123716373320706E-2</v>
      </c>
      <c r="BD18">
        <f t="shared" si="21"/>
        <v>0.27629652878186678</v>
      </c>
    </row>
    <row r="19" spans="2:56" x14ac:dyDescent="0.25">
      <c r="B19">
        <v>9.5178165793186054E-8</v>
      </c>
      <c r="C19">
        <v>8.3569148046080954E-8</v>
      </c>
      <c r="D19">
        <v>8.8164512135335826E-8</v>
      </c>
      <c r="E19">
        <v>6.2545836954086553E-8</v>
      </c>
      <c r="F19">
        <v>9.8813598015112802E-6</v>
      </c>
      <c r="G19">
        <v>9.6837084129219875E-8</v>
      </c>
      <c r="H19">
        <v>1.3417209629551508E-5</v>
      </c>
      <c r="I19">
        <v>7.0972419052850455E-8</v>
      </c>
      <c r="J19">
        <v>9.3858488980913535E-8</v>
      </c>
      <c r="K19">
        <v>8.5146893979981542E-8</v>
      </c>
      <c r="L19">
        <v>2.0791412680409849E-7</v>
      </c>
      <c r="M19">
        <v>4.9958362069446594E-7</v>
      </c>
      <c r="N19">
        <v>8.7172156781889498E-7</v>
      </c>
      <c r="O19">
        <v>3.8918642530916259E-7</v>
      </c>
      <c r="P19">
        <v>2.4000473786145449E-7</v>
      </c>
      <c r="Q19">
        <v>2.1796040527988225E-7</v>
      </c>
      <c r="R19">
        <v>7.5216803452349268E-8</v>
      </c>
      <c r="S19">
        <v>1.0108374226547312E-7</v>
      </c>
      <c r="T19">
        <v>4.6305046907946235E-7</v>
      </c>
      <c r="U19">
        <v>3.828323315246962E-5</v>
      </c>
      <c r="V19">
        <v>2.356737240916118E-7</v>
      </c>
      <c r="AB19">
        <f t="shared" si="23"/>
        <v>2.1830887402896009</v>
      </c>
      <c r="AD19">
        <f t="shared" si="24"/>
        <v>1.2257173547929114</v>
      </c>
      <c r="AE19">
        <f t="shared" si="25"/>
        <v>1.0013723937714429</v>
      </c>
      <c r="AF19">
        <f t="shared" si="4"/>
        <v>1.7173659851959227</v>
      </c>
      <c r="AG19">
        <f t="shared" si="5"/>
        <v>1.3268217989783313</v>
      </c>
      <c r="AH19">
        <f t="shared" si="26"/>
        <v>1.3146414765820442</v>
      </c>
      <c r="AI19">
        <f t="shared" si="7"/>
        <v>0.89372102570049172</v>
      </c>
      <c r="AJ19">
        <f t="shared" si="31"/>
        <v>1.5393006845184209</v>
      </c>
      <c r="AL19">
        <f t="shared" si="32"/>
        <v>1.0665337021931136</v>
      </c>
      <c r="AM19">
        <f t="shared" si="10"/>
        <v>1.2112818954023099</v>
      </c>
      <c r="AN19">
        <f t="shared" si="11"/>
        <v>1.1589558657615104</v>
      </c>
      <c r="AO19">
        <f t="shared" si="12"/>
        <v>1.4145932328934652</v>
      </c>
      <c r="AP19">
        <f t="shared" si="13"/>
        <v>1.1822972174541257</v>
      </c>
      <c r="AQ19">
        <f t="shared" si="27"/>
        <v>1.0167815089171242</v>
      </c>
      <c r="AR19">
        <f t="shared" si="28"/>
        <v>0.90602843522431953</v>
      </c>
      <c r="AS19">
        <f t="shared" si="16"/>
        <v>0.94753629289008479</v>
      </c>
      <c r="AU19">
        <f t="shared" si="29"/>
        <v>0.89826050409497982</v>
      </c>
      <c r="AV19">
        <f t="shared" si="30"/>
        <v>1.0109974351312303</v>
      </c>
      <c r="BB19">
        <f t="shared" si="19"/>
        <v>1.2230719749884127</v>
      </c>
      <c r="BC19">
        <f t="shared" si="20"/>
        <v>7.836785986526508E-2</v>
      </c>
      <c r="BD19">
        <f t="shared" si="21"/>
        <v>0.33248667082683608</v>
      </c>
    </row>
    <row r="20" spans="2:56" x14ac:dyDescent="0.25">
      <c r="B20">
        <v>8.7120724856504239E-8</v>
      </c>
      <c r="C20">
        <v>7.7571712608914822E-8</v>
      </c>
      <c r="D20">
        <v>8.7845819507492706E-8</v>
      </c>
      <c r="E20">
        <v>5.796653113065986E-8</v>
      </c>
      <c r="F20">
        <v>1.2294776752241887E-5</v>
      </c>
      <c r="G20">
        <v>1.1709897762557375E-7</v>
      </c>
      <c r="H20">
        <v>1.4033056686457712E-5</v>
      </c>
      <c r="I20">
        <v>6.6288976086070761E-8</v>
      </c>
      <c r="J20">
        <v>7.9933101915230509E-8</v>
      </c>
      <c r="K20">
        <v>7.6223486189519463E-8</v>
      </c>
      <c r="L20">
        <v>2.7480894004838774E-7</v>
      </c>
      <c r="M20">
        <v>4.3586533138295636E-7</v>
      </c>
      <c r="N20">
        <v>7.7607273851754144E-7</v>
      </c>
      <c r="O20">
        <v>3.1049694371176884E-7</v>
      </c>
      <c r="P20">
        <v>2.3441316443495452E-7</v>
      </c>
      <c r="Q20">
        <v>2.4992004910018295E-7</v>
      </c>
      <c r="R20">
        <v>9.9117642093915492E-8</v>
      </c>
      <c r="S20">
        <v>1.0523535820539109E-7</v>
      </c>
      <c r="T20">
        <v>3.5158427635906264E-7</v>
      </c>
      <c r="U20">
        <v>3.702948015416041E-5</v>
      </c>
      <c r="V20">
        <v>2.2210224415175617E-7</v>
      </c>
      <c r="AB20">
        <f t="shared" si="23"/>
        <v>1.2157967676197865</v>
      </c>
      <c r="AD20">
        <f t="shared" si="24"/>
        <v>1.221286693574118</v>
      </c>
      <c r="AE20">
        <f t="shared" si="25"/>
        <v>0.92805671590174765</v>
      </c>
      <c r="AF20">
        <f t="shared" si="4"/>
        <v>2.1368143468117102</v>
      </c>
      <c r="AG20">
        <f t="shared" si="5"/>
        <v>1.604441909303685</v>
      </c>
      <c r="AH20">
        <f t="shared" si="26"/>
        <v>1.3749832396306507</v>
      </c>
      <c r="AI20">
        <f t="shared" si="7"/>
        <v>0.83474471479071177</v>
      </c>
      <c r="AJ20">
        <f t="shared" si="31"/>
        <v>1.3109211519356112</v>
      </c>
      <c r="AL20">
        <f t="shared" si="32"/>
        <v>1.4096829336744945</v>
      </c>
      <c r="AM20">
        <f t="shared" si="10"/>
        <v>1.056791621798564</v>
      </c>
      <c r="AN20">
        <f t="shared" si="11"/>
        <v>1.0317905232205589</v>
      </c>
      <c r="AO20">
        <f t="shared" si="12"/>
        <v>1.1285770696135087</v>
      </c>
      <c r="AP20">
        <f t="shared" si="13"/>
        <v>1.1547523374561419</v>
      </c>
      <c r="AQ20">
        <f t="shared" si="27"/>
        <v>1.1658726928242709</v>
      </c>
      <c r="AR20">
        <f t="shared" si="28"/>
        <v>1.1939273945131943</v>
      </c>
      <c r="AS20">
        <f t="shared" si="16"/>
        <v>0.98645260810605717</v>
      </c>
      <c r="AU20">
        <f t="shared" si="29"/>
        <v>0.86884300960629468</v>
      </c>
      <c r="AV20">
        <f t="shared" si="30"/>
        <v>0.95277825323891441</v>
      </c>
      <c r="BB20">
        <f t="shared" si="19"/>
        <v>1.1986952213122233</v>
      </c>
      <c r="BC20">
        <f t="shared" si="20"/>
        <v>7.2528105294622336E-2</v>
      </c>
      <c r="BD20">
        <f t="shared" si="21"/>
        <v>0.30771069048263633</v>
      </c>
    </row>
    <row r="21" spans="2:56" x14ac:dyDescent="0.25">
      <c r="B21">
        <v>1.0058579391625244E-7</v>
      </c>
      <c r="C21">
        <v>8.307426924147876E-8</v>
      </c>
      <c r="D21">
        <v>6.7355358623899519E-8</v>
      </c>
      <c r="E21">
        <v>7.4810245109802054E-8</v>
      </c>
      <c r="F21">
        <v>5.6249909903272055E-6</v>
      </c>
      <c r="G21">
        <v>9.95205482468009E-8</v>
      </c>
      <c r="H21">
        <v>1.3378366020333488E-5</v>
      </c>
      <c r="I21">
        <v>1.0504825809221074E-7</v>
      </c>
      <c r="J21">
        <v>9.8323425845592283E-8</v>
      </c>
      <c r="K21">
        <v>1.0164429653514162E-7</v>
      </c>
      <c r="L21">
        <v>2.2988569980952889E-7</v>
      </c>
      <c r="M21">
        <v>5.8877049013972282E-7</v>
      </c>
      <c r="N21">
        <v>1.1667430044326466E-6</v>
      </c>
      <c r="O21">
        <v>3.8864709495101124E-7</v>
      </c>
      <c r="P21">
        <v>2.349952410440892E-7</v>
      </c>
      <c r="Q21">
        <v>2.2237873054109514E-7</v>
      </c>
      <c r="R21">
        <v>7.8463926911354065E-8</v>
      </c>
      <c r="S21">
        <v>1.1804058885900304E-7</v>
      </c>
      <c r="T21">
        <v>4.1720068111317232E-7</v>
      </c>
      <c r="U21">
        <v>4.570201417664066E-5</v>
      </c>
      <c r="V21">
        <v>2.388619577686768E-7</v>
      </c>
      <c r="AB21">
        <f t="shared" si="23"/>
        <v>1.1141583706384408</v>
      </c>
      <c r="AD21">
        <f t="shared" si="24"/>
        <v>0.93641568476989301</v>
      </c>
      <c r="AE21">
        <f t="shared" si="25"/>
        <v>1.1977282241697829</v>
      </c>
      <c r="AF21">
        <f t="shared" si="4"/>
        <v>0.97761526630616358</v>
      </c>
      <c r="AG21">
        <f t="shared" si="5"/>
        <v>1.3635895178744468</v>
      </c>
      <c r="AH21">
        <f t="shared" si="26"/>
        <v>1.3108355123623541</v>
      </c>
      <c r="AI21">
        <f t="shared" si="7"/>
        <v>1.3228214315241087</v>
      </c>
      <c r="AJ21">
        <f t="shared" si="31"/>
        <v>1.6125266702204619</v>
      </c>
      <c r="AL21">
        <f t="shared" si="32"/>
        <v>1.1792409215662709</v>
      </c>
      <c r="AM21">
        <f t="shared" si="10"/>
        <v>1.427522852454659</v>
      </c>
      <c r="AN21">
        <f t="shared" si="11"/>
        <v>1.5511875566033391</v>
      </c>
      <c r="AO21">
        <f t="shared" si="12"/>
        <v>1.412632904821054</v>
      </c>
      <c r="AP21">
        <f t="shared" si="13"/>
        <v>1.1576197289978969</v>
      </c>
      <c r="AQ21">
        <f t="shared" si="27"/>
        <v>1.0373929196007017</v>
      </c>
      <c r="AR21">
        <f t="shared" si="28"/>
        <v>0.94514185206083901</v>
      </c>
      <c r="AS21">
        <f t="shared" si="16"/>
        <v>1.1064859637297568</v>
      </c>
      <c r="AU21">
        <f t="shared" si="29"/>
        <v>1.0723314336844849</v>
      </c>
      <c r="AV21">
        <f t="shared" si="30"/>
        <v>1.0246743780426035</v>
      </c>
      <c r="BB21">
        <f>AVERAGEA(AB21:AV21)</f>
        <v>1.208328954968181</v>
      </c>
      <c r="BC21">
        <f t="shared" si="20"/>
        <v>4.8476205207685204E-2</v>
      </c>
      <c r="BD21">
        <f>STDEV(AB21:AV21)</f>
        <v>0.20566712057126901</v>
      </c>
    </row>
    <row r="22" spans="2:56" x14ac:dyDescent="0.25">
      <c r="B22">
        <v>5.6017825045273639E-8</v>
      </c>
      <c r="C22">
        <v>5.7424415444984334E-8</v>
      </c>
      <c r="D22">
        <v>6.4771938923513517E-8</v>
      </c>
      <c r="E22">
        <v>9.3118160293670371E-8</v>
      </c>
      <c r="F22">
        <v>5.395071639213711E-6</v>
      </c>
      <c r="G22">
        <v>7.7753611549269408E-8</v>
      </c>
      <c r="H22">
        <v>1.2107266229577363E-5</v>
      </c>
      <c r="I22">
        <v>1.0359508451074362E-7</v>
      </c>
      <c r="J22">
        <v>8.575739229854662E-8</v>
      </c>
      <c r="K22">
        <v>6.8254621510277502E-8</v>
      </c>
      <c r="L22">
        <v>2.5167992134811357E-7</v>
      </c>
      <c r="M22">
        <v>6.8390181695576757E-7</v>
      </c>
      <c r="N22">
        <v>1.2383288776618429E-6</v>
      </c>
      <c r="O22">
        <v>3.7039868061583547E-7</v>
      </c>
      <c r="P22">
        <v>2.2574840841116384E-7</v>
      </c>
      <c r="Q22">
        <v>2.1150299289729446E-7</v>
      </c>
      <c r="R22">
        <v>8.5081012457521865E-8</v>
      </c>
      <c r="S22">
        <v>1.4634144918090897E-7</v>
      </c>
      <c r="T22">
        <v>4.1130942918243818E-7</v>
      </c>
      <c r="U22">
        <v>4.2802614188985899E-5</v>
      </c>
      <c r="V22">
        <v>2.2617419404014072E-7</v>
      </c>
      <c r="AB22">
        <f t="shared" si="23"/>
        <v>1.2250446971178948</v>
      </c>
      <c r="AD22">
        <f t="shared" si="24"/>
        <v>0.90049939277458013</v>
      </c>
      <c r="AE22">
        <f t="shared" si="25"/>
        <v>1.490841910794404</v>
      </c>
      <c r="AF22">
        <f t="shared" si="4"/>
        <v>0.93765561693885247</v>
      </c>
      <c r="AG22">
        <f t="shared" si="5"/>
        <v>1.0653479261643179</v>
      </c>
      <c r="AH22">
        <f t="shared" si="26"/>
        <v>1.1862909496745744</v>
      </c>
      <c r="AI22">
        <f t="shared" si="7"/>
        <v>1.304522326025358</v>
      </c>
      <c r="AJ22">
        <f t="shared" si="31"/>
        <v>1.4064408462244855</v>
      </c>
      <c r="AL22">
        <f t="shared" si="32"/>
        <v>1.2910383840151065</v>
      </c>
      <c r="AM22">
        <f t="shared" si="10"/>
        <v>1.6581766390974118</v>
      </c>
      <c r="AN22">
        <f t="shared" si="11"/>
        <v>1.6463611426971425</v>
      </c>
      <c r="AO22">
        <f t="shared" si="12"/>
        <v>1.3463045805248777</v>
      </c>
      <c r="AP22">
        <f t="shared" si="13"/>
        <v>1.1120685261775485</v>
      </c>
      <c r="AQ22">
        <f t="shared" si="27"/>
        <v>0.98665779219143424</v>
      </c>
      <c r="AR22">
        <f t="shared" si="28"/>
        <v>1.0248483456628696</v>
      </c>
      <c r="AS22">
        <f t="shared" si="16"/>
        <v>1.3717718709787441</v>
      </c>
      <c r="AU22">
        <f t="shared" si="29"/>
        <v>1.0043012209772353</v>
      </c>
      <c r="AV22">
        <f t="shared" si="30"/>
        <v>0.97024617805322</v>
      </c>
      <c r="BB22">
        <f t="shared" si="19"/>
        <v>1.21824546367167</v>
      </c>
      <c r="BC22">
        <f t="shared" si="20"/>
        <v>5.5806142832910625E-2</v>
      </c>
      <c r="BD22">
        <f t="shared" si="21"/>
        <v>0.23676541217409688</v>
      </c>
    </row>
    <row r="23" spans="2:56" x14ac:dyDescent="0.25">
      <c r="B23">
        <v>5.1334836825844832E-8</v>
      </c>
      <c r="C23">
        <v>1.0612279766064603E-7</v>
      </c>
      <c r="D23">
        <v>1.2326472642598674E-7</v>
      </c>
      <c r="E23">
        <v>4.6559307520510629E-8</v>
      </c>
      <c r="F23">
        <v>9.719766239868477E-6</v>
      </c>
      <c r="G23">
        <v>9.6308781394327525E-8</v>
      </c>
      <c r="H23">
        <v>1.4307932360679843E-5</v>
      </c>
      <c r="I23">
        <v>1.0186481347318477E-7</v>
      </c>
      <c r="J23">
        <v>1.085467147277086E-7</v>
      </c>
      <c r="K23">
        <v>1.0310992593076662E-7</v>
      </c>
      <c r="L23">
        <v>2.0872039385722019E-7</v>
      </c>
      <c r="M23">
        <v>5.4250267567113042E-7</v>
      </c>
      <c r="N23">
        <v>1.0101275620399974E-6</v>
      </c>
      <c r="O23">
        <v>3.1070158001966774E-7</v>
      </c>
      <c r="P23">
        <v>2.4563269107602537E-7</v>
      </c>
      <c r="Q23">
        <v>2.3285247152671218E-7</v>
      </c>
      <c r="R23">
        <v>6.5917902247747406E-8</v>
      </c>
      <c r="S23">
        <v>1.2434338714228943E-7</v>
      </c>
      <c r="T23">
        <v>4.2617784856702201E-7</v>
      </c>
      <c r="U23">
        <v>4.9705489800544456E-5</v>
      </c>
      <c r="V23">
        <v>2.5374220058438368E-7</v>
      </c>
      <c r="AB23">
        <f t="shared" si="23"/>
        <v>1.6270828872360363</v>
      </c>
      <c r="AD23">
        <f t="shared" si="24"/>
        <v>1.7137021546969722</v>
      </c>
      <c r="AE23">
        <f t="shared" si="25"/>
        <v>0.74542459569898301</v>
      </c>
      <c r="AF23">
        <f t="shared" si="4"/>
        <v>1.6892812588256141</v>
      </c>
      <c r="AG23">
        <f t="shared" si="5"/>
        <v>1.3195832127340401</v>
      </c>
      <c r="AH23">
        <f t="shared" si="26"/>
        <v>1.4019160350637609</v>
      </c>
      <c r="AI23">
        <f t="shared" si="7"/>
        <v>1.2827338675359352</v>
      </c>
      <c r="AJ23">
        <f t="shared" si="31"/>
        <v>1.7801909459310088</v>
      </c>
      <c r="AL23">
        <f t="shared" si="32"/>
        <v>1.0706695971336841</v>
      </c>
      <c r="AM23">
        <f t="shared" si="10"/>
        <v>1.3153427014566466</v>
      </c>
      <c r="AN23">
        <f t="shared" si="11"/>
        <v>1.3429669591894819</v>
      </c>
      <c r="AO23">
        <f t="shared" si="12"/>
        <v>1.1293208703155195</v>
      </c>
      <c r="AP23">
        <f t="shared" si="13"/>
        <v>1.2100213094234693</v>
      </c>
      <c r="AQ23">
        <f t="shared" si="27"/>
        <v>1.08625273957437</v>
      </c>
      <c r="AR23">
        <f t="shared" si="28"/>
        <v>0.79401797318642742</v>
      </c>
      <c r="AS23">
        <f t="shared" si="16"/>
        <v>1.1655669789982137</v>
      </c>
      <c r="AU23">
        <f t="shared" si="29"/>
        <v>1.1662671788117953</v>
      </c>
      <c r="AV23">
        <f t="shared" si="30"/>
        <v>1.0885079147628942</v>
      </c>
      <c r="BB23">
        <f t="shared" si="19"/>
        <v>1.2738249544763809</v>
      </c>
      <c r="BC23">
        <f t="shared" si="20"/>
        <v>6.8619409470119033E-2</v>
      </c>
      <c r="BD23">
        <f t="shared" si="21"/>
        <v>0.29112749854402536</v>
      </c>
    </row>
    <row r="24" spans="2:56" x14ac:dyDescent="0.25">
      <c r="B24">
        <v>5.6443923313054256E-8</v>
      </c>
      <c r="C24">
        <v>5.0771291171258781E-8</v>
      </c>
      <c r="D24">
        <v>8.5354258771985769E-8</v>
      </c>
      <c r="E24">
        <v>6.7689825300476514E-8</v>
      </c>
      <c r="F24">
        <v>1.2205828170408495E-5</v>
      </c>
      <c r="G24">
        <v>8.3517704752011923E-8</v>
      </c>
      <c r="H24">
        <v>1.6158530343091115E-5</v>
      </c>
      <c r="I24">
        <v>7.7333197623374872E-8</v>
      </c>
      <c r="J24">
        <v>6.3339257394545712E-8</v>
      </c>
      <c r="K24">
        <v>5.5893906392157078E-8</v>
      </c>
      <c r="L24">
        <v>2.1274615846778033E-7</v>
      </c>
      <c r="M24">
        <v>5.0046946853399277E-7</v>
      </c>
      <c r="N24">
        <v>8.914012141758576E-7</v>
      </c>
      <c r="O24">
        <v>3.4645245250430889E-7</v>
      </c>
      <c r="P24">
        <v>2.8584872779902071E-7</v>
      </c>
      <c r="Q24">
        <v>2.3727443476673216E-7</v>
      </c>
      <c r="R24">
        <v>1.1576457836781628E-7</v>
      </c>
      <c r="S24">
        <v>1.0048756848846097E-7</v>
      </c>
      <c r="T24">
        <v>4.026342139695771E-7</v>
      </c>
      <c r="U24">
        <v>4.0619885112391785E-5</v>
      </c>
      <c r="V24">
        <v>2.0411562218214385E-7</v>
      </c>
      <c r="AB24">
        <f t="shared" si="23"/>
        <v>2.2713191199569867</v>
      </c>
      <c r="AD24">
        <f t="shared" si="24"/>
        <v>1.1866474814913299</v>
      </c>
      <c r="AE24">
        <f t="shared" si="25"/>
        <v>1.0837287611142956</v>
      </c>
      <c r="AF24">
        <f t="shared" si="4"/>
        <v>2.121355212447559</v>
      </c>
      <c r="AG24">
        <f t="shared" si="5"/>
        <v>1.1443251545837132</v>
      </c>
      <c r="AH24">
        <f t="shared" si="26"/>
        <v>1.58324083592239</v>
      </c>
      <c r="AI24">
        <f t="shared" si="7"/>
        <v>0.97381920502378028</v>
      </c>
      <c r="AJ24">
        <f t="shared" si="31"/>
        <v>1.0387783068203802</v>
      </c>
      <c r="AL24">
        <f t="shared" si="32"/>
        <v>1.0913204961382732</v>
      </c>
      <c r="AM24">
        <f t="shared" si="10"/>
        <v>1.2134297069110389</v>
      </c>
      <c r="AN24">
        <f t="shared" si="11"/>
        <v>1.1851200016777304</v>
      </c>
      <c r="AO24">
        <f t="shared" si="12"/>
        <v>1.2592661587377361</v>
      </c>
      <c r="AP24">
        <f t="shared" si="13"/>
        <v>1.4081311831630352</v>
      </c>
      <c r="AQ24">
        <f t="shared" si="27"/>
        <v>1.1068811213659622</v>
      </c>
      <c r="AR24">
        <f t="shared" si="28"/>
        <v>1.3944490456769041</v>
      </c>
      <c r="AS24">
        <f t="shared" si="16"/>
        <v>0.94194789382681299</v>
      </c>
      <c r="AU24">
        <f t="shared" si="29"/>
        <v>0.95308665106785651</v>
      </c>
      <c r="AV24">
        <f t="shared" si="30"/>
        <v>0.87561891463193264</v>
      </c>
      <c r="BB24">
        <f t="shared" si="19"/>
        <v>1.2684702916976511</v>
      </c>
      <c r="BC24">
        <f t="shared" si="20"/>
        <v>9.0231353743036438E-2</v>
      </c>
      <c r="BD24">
        <f t="shared" si="21"/>
        <v>0.38281921264405938</v>
      </c>
    </row>
    <row r="25" spans="2:56" x14ac:dyDescent="0.25">
      <c r="B25">
        <v>7.4967829277738929E-8</v>
      </c>
      <c r="C25">
        <v>4.3567069951677695E-8</v>
      </c>
      <c r="D25">
        <v>8.1509824667591602E-8</v>
      </c>
      <c r="E25">
        <v>9.2513204208444222E-8</v>
      </c>
      <c r="F25">
        <v>9.2074105850770138E-6</v>
      </c>
      <c r="G25">
        <v>8.0736299423733726E-8</v>
      </c>
      <c r="H25">
        <v>1.4878460206091404E-5</v>
      </c>
      <c r="I25">
        <v>7.4279569162172265E-8</v>
      </c>
      <c r="J25">
        <v>7.2437615017406642E-8</v>
      </c>
      <c r="K25">
        <v>6.7519522417569533E-8</v>
      </c>
      <c r="L25">
        <v>2.4440032575512305E-7</v>
      </c>
      <c r="M25">
        <v>5.8929617807734758E-7</v>
      </c>
      <c r="N25">
        <v>1.0176117939408869E-6</v>
      </c>
      <c r="O25">
        <v>3.7539393815677613E-7</v>
      </c>
      <c r="P25">
        <v>2.2327094484353438E-7</v>
      </c>
      <c r="Q25">
        <v>2.3000393412075937E-7</v>
      </c>
      <c r="R25">
        <v>7.8835910244379193E-8</v>
      </c>
      <c r="S25">
        <v>1.5273190001607873E-7</v>
      </c>
      <c r="T25">
        <v>4.3113868741784245E-7</v>
      </c>
      <c r="U25">
        <v>4.6525445213774219E-5</v>
      </c>
      <c r="V25">
        <v>2.1847927200724371E-7</v>
      </c>
      <c r="AB25">
        <f t="shared" si="23"/>
        <v>2.189052519797853</v>
      </c>
      <c r="AD25">
        <f t="shared" si="24"/>
        <v>1.1331997904988331</v>
      </c>
      <c r="AE25">
        <f t="shared" si="25"/>
        <v>1.4811564328682838</v>
      </c>
      <c r="AF25">
        <f t="shared" si="4"/>
        <v>1.6002345899929431</v>
      </c>
      <c r="AG25">
        <f t="shared" si="5"/>
        <v>1.1062154856016375</v>
      </c>
      <c r="AH25">
        <f t="shared" si="26"/>
        <v>1.4578173431473029</v>
      </c>
      <c r="AI25">
        <f t="shared" si="7"/>
        <v>0.93536635253721134</v>
      </c>
      <c r="AJ25">
        <f t="shared" si="31"/>
        <v>1.1879934526098166</v>
      </c>
      <c r="AL25">
        <f t="shared" si="32"/>
        <v>1.2536963613367906</v>
      </c>
      <c r="AM25">
        <f t="shared" si="10"/>
        <v>1.4287974264300649</v>
      </c>
      <c r="AN25">
        <f t="shared" si="11"/>
        <v>1.3529172630278483</v>
      </c>
      <c r="AO25">
        <f t="shared" si="12"/>
        <v>1.364461065577925</v>
      </c>
      <c r="AP25">
        <f t="shared" si="13"/>
        <v>1.0998641909279538</v>
      </c>
      <c r="AQ25">
        <f t="shared" si="27"/>
        <v>1.0729643619990377</v>
      </c>
      <c r="AR25">
        <f t="shared" si="28"/>
        <v>0.94962259920351433</v>
      </c>
      <c r="AS25">
        <f t="shared" si="16"/>
        <v>1.431674521578586</v>
      </c>
      <c r="AU25">
        <f t="shared" si="29"/>
        <v>1.0916520478958613</v>
      </c>
      <c r="AV25">
        <f t="shared" si="30"/>
        <v>0.93723636132978427</v>
      </c>
      <c r="BB25">
        <f>AVERAGEA(AB25:AV25)</f>
        <v>1.281884564797847</v>
      </c>
      <c r="BC25">
        <f t="shared" si="20"/>
        <v>7.1757731712815853E-2</v>
      </c>
      <c r="BD25">
        <f>STDEV(AB25:AV25)</f>
        <v>0.30444227218018233</v>
      </c>
    </row>
    <row r="26" spans="2:56" x14ac:dyDescent="0.25">
      <c r="B26">
        <v>1.0465100785950199E-7</v>
      </c>
      <c r="C26">
        <v>9.8034206530428492E-8</v>
      </c>
      <c r="D26">
        <v>7.7677441367995925E-8</v>
      </c>
      <c r="E26">
        <v>5.3697675639341469E-8</v>
      </c>
      <c r="F26">
        <v>1.3548595234169625E-5</v>
      </c>
      <c r="G26">
        <v>6.9798431923118187E-8</v>
      </c>
      <c r="H26">
        <v>1.2674320714722853E-5</v>
      </c>
      <c r="I26">
        <v>6.9590441853506491E-8</v>
      </c>
      <c r="J26">
        <v>1.1539395927684382E-7</v>
      </c>
      <c r="K26">
        <v>9.3331891548587009E-8</v>
      </c>
      <c r="L26">
        <v>1.9569893083826173E-7</v>
      </c>
      <c r="M26">
        <v>5.7872421166393906E-7</v>
      </c>
      <c r="N26">
        <v>9.6367875812575221E-7</v>
      </c>
      <c r="O26">
        <v>4.1649809645605274E-7</v>
      </c>
      <c r="P26">
        <v>2.8582326194737107E-7</v>
      </c>
      <c r="Q26">
        <v>2.7307396521791816E-7</v>
      </c>
      <c r="R26">
        <v>1.318362592428457E-7</v>
      </c>
      <c r="S26">
        <v>9.1823494585696608E-8</v>
      </c>
      <c r="T26">
        <v>4.3592359588728868E-7</v>
      </c>
      <c r="U26">
        <v>3.9935228414833546E-5</v>
      </c>
      <c r="V26">
        <v>2.0861978100583656E-7</v>
      </c>
      <c r="AB26">
        <f t="shared" si="23"/>
        <v>1.9764315665477188</v>
      </c>
      <c r="AD26">
        <f t="shared" si="24"/>
        <v>1.0799196372176327</v>
      </c>
      <c r="AE26">
        <f t="shared" si="25"/>
        <v>0.85971141507630933</v>
      </c>
      <c r="AF26">
        <f t="shared" si="4"/>
        <v>2.354726178353697</v>
      </c>
      <c r="AG26">
        <f t="shared" si="5"/>
        <v>0.95634933499772579</v>
      </c>
      <c r="AH26">
        <f t="shared" si="26"/>
        <v>1.2418519318934278</v>
      </c>
      <c r="AI26">
        <f t="shared" si="7"/>
        <v>0.87631846148505133</v>
      </c>
      <c r="AJ26">
        <f t="shared" si="31"/>
        <v>1.8924873224867</v>
      </c>
      <c r="AL26">
        <f t="shared" si="32"/>
        <v>1.0038736108529351</v>
      </c>
      <c r="AM26">
        <f t="shared" si="10"/>
        <v>1.4031648176236311</v>
      </c>
      <c r="AN26">
        <f t="shared" si="11"/>
        <v>1.2812131656144161</v>
      </c>
      <c r="AO26">
        <f t="shared" si="12"/>
        <v>1.5138641803647488</v>
      </c>
      <c r="AP26">
        <f t="shared" si="13"/>
        <v>1.4080057347830832</v>
      </c>
      <c r="AQ26">
        <f t="shared" si="27"/>
        <v>1.2738853097823855</v>
      </c>
      <c r="AR26">
        <f t="shared" si="28"/>
        <v>1.5880414240588483</v>
      </c>
      <c r="AS26">
        <f t="shared" si="16"/>
        <v>0.86073281133025636</v>
      </c>
      <c r="AU26">
        <f t="shared" si="29"/>
        <v>0.9370221753264445</v>
      </c>
      <c r="AV26">
        <f t="shared" si="30"/>
        <v>0.89494093721094059</v>
      </c>
      <c r="BB26">
        <f>AVERAGEA(AB26:AV26)</f>
        <v>1.3001411119447748</v>
      </c>
      <c r="BC26">
        <f t="shared" si="20"/>
        <v>0.10214755137456656</v>
      </c>
      <c r="BD26">
        <f>STDEV(AB26:AV26)</f>
        <v>0.43337535755134354</v>
      </c>
    </row>
    <row r="27" spans="2:56" x14ac:dyDescent="0.25">
      <c r="B27">
        <v>1.0086057500302559E-7</v>
      </c>
      <c r="C27">
        <v>5.5376631280523725E-8</v>
      </c>
      <c r="D27">
        <v>1.2938562576891854E-7</v>
      </c>
      <c r="E27">
        <v>5.6364910960837733E-8</v>
      </c>
      <c r="F27">
        <v>9.7217116490355693E-6</v>
      </c>
      <c r="G27">
        <v>1.0246810688840924E-7</v>
      </c>
      <c r="H27">
        <v>1.3769929864793085E-5</v>
      </c>
      <c r="I27">
        <v>1.1669908417388797E-7</v>
      </c>
      <c r="J27">
        <v>9.2048594524385408E-8</v>
      </c>
      <c r="K27">
        <v>6.5133690441143699E-8</v>
      </c>
      <c r="L27">
        <v>2.6752610438052216E-7</v>
      </c>
      <c r="M27">
        <v>5.7177294365828857E-7</v>
      </c>
      <c r="N27">
        <v>9.4910592451924458E-7</v>
      </c>
      <c r="O27">
        <v>3.9103906601667404E-7</v>
      </c>
      <c r="P27">
        <v>2.2426866053137928E-7</v>
      </c>
      <c r="Q27">
        <v>2.7004352887161076E-7</v>
      </c>
      <c r="R27">
        <v>1.1088968676631339E-7</v>
      </c>
      <c r="S27">
        <v>1.1862357496283948E-7</v>
      </c>
      <c r="T27">
        <v>4.7589401219738647E-7</v>
      </c>
      <c r="U27">
        <v>3.568377360352315E-5</v>
      </c>
      <c r="V27">
        <v>1.9690151020768099E-7</v>
      </c>
      <c r="AB27">
        <f t="shared" si="23"/>
        <v>1.4092137093214205</v>
      </c>
      <c r="AD27">
        <f t="shared" si="24"/>
        <v>1.798798667680058</v>
      </c>
      <c r="AE27">
        <f t="shared" si="25"/>
        <v>0.90241443015625933</v>
      </c>
      <c r="AF27">
        <f t="shared" si="4"/>
        <v>1.6896193681140079</v>
      </c>
      <c r="AG27">
        <f t="shared" si="5"/>
        <v>1.4039757510476205</v>
      </c>
      <c r="AH27">
        <f t="shared" si="26"/>
        <v>1.349201617153825</v>
      </c>
      <c r="AI27">
        <f t="shared" si="7"/>
        <v>1.4695345966512654</v>
      </c>
      <c r="AJ27">
        <f t="shared" si="31"/>
        <v>1.5096180015124505</v>
      </c>
      <c r="AL27">
        <f t="shared" si="32"/>
        <v>1.3723242904369843</v>
      </c>
      <c r="AM27">
        <f t="shared" si="10"/>
        <v>1.386310892201438</v>
      </c>
      <c r="AN27">
        <f t="shared" si="11"/>
        <v>1.2618385492087596</v>
      </c>
      <c r="AO27">
        <f t="shared" si="12"/>
        <v>1.421327108582338</v>
      </c>
      <c r="AP27">
        <f t="shared" si="13"/>
        <v>1.1047790792424932</v>
      </c>
      <c r="AQ27">
        <f t="shared" si="27"/>
        <v>1.2597483768063293</v>
      </c>
      <c r="AR27">
        <f t="shared" si="28"/>
        <v>1.3357282518266851</v>
      </c>
      <c r="AS27">
        <f t="shared" si="16"/>
        <v>1.1119507445071135</v>
      </c>
      <c r="AU27">
        <f t="shared" si="29"/>
        <v>0.8372679584677164</v>
      </c>
      <c r="AV27">
        <f t="shared" si="30"/>
        <v>0.84467168565660433</v>
      </c>
      <c r="BB27">
        <f t="shared" si="19"/>
        <v>1.3037957265874092</v>
      </c>
      <c r="BC27">
        <f t="shared" si="20"/>
        <v>6.2175473095401244E-2</v>
      </c>
      <c r="BD27">
        <f t="shared" si="21"/>
        <v>0.26378819189543973</v>
      </c>
    </row>
    <row r="28" spans="2:56" x14ac:dyDescent="0.25">
      <c r="B28">
        <v>9.1064066509716213E-8</v>
      </c>
      <c r="C28">
        <v>6.9312136474763975E-8</v>
      </c>
      <c r="D28">
        <v>6.4838786784093827E-8</v>
      </c>
      <c r="E28">
        <v>8.3031423514512426E-8</v>
      </c>
      <c r="F28">
        <v>1.357222117803758E-5</v>
      </c>
      <c r="G28">
        <v>1.211024027725216E-7</v>
      </c>
      <c r="H28">
        <v>1.110154244088335E-5</v>
      </c>
      <c r="I28">
        <v>9.2989466793369502E-8</v>
      </c>
      <c r="J28">
        <v>6.0808815760537982E-8</v>
      </c>
      <c r="K28">
        <v>8.2141013990622014E-8</v>
      </c>
      <c r="L28">
        <v>2.4304426915477961E-7</v>
      </c>
      <c r="M28">
        <v>5.642868927679956E-7</v>
      </c>
      <c r="N28">
        <v>9.9059070635121316E-7</v>
      </c>
      <c r="O28">
        <v>3.1945683076628484E-7</v>
      </c>
      <c r="P28">
        <v>2.6838006306206807E-7</v>
      </c>
      <c r="Q28">
        <v>2.6368797989562154E-7</v>
      </c>
      <c r="R28">
        <v>8.943879947764799E-8</v>
      </c>
      <c r="S28">
        <v>1.4547458704328164E-7</v>
      </c>
      <c r="T28">
        <v>3.790637492784299E-7</v>
      </c>
      <c r="U28">
        <v>4.9497106374474242E-5</v>
      </c>
      <c r="V28">
        <v>1.9930087091779569E-7</v>
      </c>
      <c r="AB28">
        <f t="shared" si="23"/>
        <v>1.0521049611005728</v>
      </c>
      <c r="AD28">
        <f t="shared" si="24"/>
        <v>0.9014287529089422</v>
      </c>
      <c r="AE28">
        <f t="shared" si="25"/>
        <v>1.3293510707037606</v>
      </c>
      <c r="AF28">
        <f t="shared" si="4"/>
        <v>2.3588323330917085</v>
      </c>
      <c r="AG28">
        <f t="shared" si="5"/>
        <v>1.659295189979302</v>
      </c>
      <c r="AH28">
        <f t="shared" si="26"/>
        <v>1.0877483880609955</v>
      </c>
      <c r="AI28">
        <f t="shared" si="7"/>
        <v>1.1709709595783351</v>
      </c>
      <c r="AJ28">
        <f t="shared" si="31"/>
        <v>0.99727848531617835</v>
      </c>
      <c r="AL28">
        <f t="shared" si="32"/>
        <v>1.2467402199308226</v>
      </c>
      <c r="AM28">
        <f t="shared" si="10"/>
        <v>1.3681603413509773</v>
      </c>
      <c r="AN28">
        <f t="shared" si="11"/>
        <v>1.3169926638009837</v>
      </c>
      <c r="AO28">
        <f t="shared" si="12"/>
        <v>1.1611439701284474</v>
      </c>
      <c r="AP28">
        <f t="shared" si="13"/>
        <v>1.3220780748153975</v>
      </c>
      <c r="AQ28">
        <f t="shared" si="27"/>
        <v>1.2300998511050447</v>
      </c>
      <c r="AR28">
        <f t="shared" si="28"/>
        <v>1.0773403258277408</v>
      </c>
      <c r="AS28">
        <f t="shared" si="16"/>
        <v>1.3636461000295741</v>
      </c>
      <c r="AU28">
        <f t="shared" si="29"/>
        <v>1.1613777641533891</v>
      </c>
      <c r="AV28">
        <f t="shared" si="30"/>
        <v>0.85496450694260251</v>
      </c>
      <c r="BB28">
        <f>AVERAGEA(AB28:AV28)</f>
        <v>1.2588641088235988</v>
      </c>
      <c r="BC28">
        <f t="shared" si="20"/>
        <v>7.8748349761808792E-2</v>
      </c>
      <c r="BD28">
        <f>STDEV(AB28:AV28)</f>
        <v>0.33410095274295021</v>
      </c>
    </row>
    <row r="29" spans="2:56" x14ac:dyDescent="0.25">
      <c r="B29">
        <v>6.4929508880595677E-8</v>
      </c>
      <c r="C29">
        <v>5.7009629017557018E-8</v>
      </c>
      <c r="D29">
        <v>1.3905446394346654E-7</v>
      </c>
      <c r="E29">
        <v>6.055472567823017E-8</v>
      </c>
      <c r="F29">
        <v>6.3775878516025841E-6</v>
      </c>
      <c r="G29">
        <v>6.4436108004883863E-8</v>
      </c>
      <c r="H29">
        <v>1.0955636753351428E-5</v>
      </c>
      <c r="I29">
        <v>8.4062776295468211E-8</v>
      </c>
      <c r="J29">
        <v>8.2267433754168451E-8</v>
      </c>
      <c r="K29">
        <v>6.7446535467752255E-8</v>
      </c>
      <c r="L29">
        <v>1.8117634681402706E-7</v>
      </c>
      <c r="M29">
        <v>6.3863262766972184E-7</v>
      </c>
      <c r="N29">
        <v>9.7909833129961044E-7</v>
      </c>
      <c r="O29">
        <v>4.2596218463586411E-7</v>
      </c>
      <c r="P29">
        <v>2.8168869903311133E-7</v>
      </c>
      <c r="Q29">
        <v>2.7248188416706398E-7</v>
      </c>
      <c r="R29">
        <v>1.0583664789010072E-7</v>
      </c>
      <c r="S29">
        <v>7.9872734204400331E-8</v>
      </c>
      <c r="T29">
        <v>3.875597940350417E-7</v>
      </c>
      <c r="U29">
        <v>5.7476281654089689E-5</v>
      </c>
      <c r="V29">
        <v>2.2758013074053451E-7</v>
      </c>
      <c r="AB29">
        <f t="shared" si="23"/>
        <v>1.2190019598337787</v>
      </c>
      <c r="AD29">
        <f t="shared" si="24"/>
        <v>1.933220811739967</v>
      </c>
      <c r="AE29">
        <f t="shared" si="25"/>
        <v>0.96949427107507147</v>
      </c>
      <c r="AF29">
        <f t="shared" si="4"/>
        <v>1.1084155079815932</v>
      </c>
      <c r="AG29">
        <f t="shared" si="5"/>
        <v>0.88287698365759137</v>
      </c>
      <c r="AH29">
        <f t="shared" si="26"/>
        <v>1.0734522956696078</v>
      </c>
      <c r="AI29">
        <f t="shared" si="7"/>
        <v>1.058561503984687</v>
      </c>
      <c r="AJ29">
        <f t="shared" si="31"/>
        <v>1.3492047279507866</v>
      </c>
      <c r="AL29">
        <f t="shared" si="32"/>
        <v>0.92937734865632404</v>
      </c>
      <c r="AM29">
        <f t="shared" si="10"/>
        <v>1.5484177376236132</v>
      </c>
      <c r="AN29">
        <f t="shared" si="11"/>
        <v>1.30171352425771</v>
      </c>
      <c r="AO29">
        <f t="shared" si="12"/>
        <v>1.5482637231649201</v>
      </c>
      <c r="AP29">
        <f t="shared" si="13"/>
        <v>1.387638294238055</v>
      </c>
      <c r="AQ29">
        <f t="shared" si="27"/>
        <v>1.2711232619530299</v>
      </c>
      <c r="AR29">
        <f t="shared" si="28"/>
        <v>1.2748615744885161</v>
      </c>
      <c r="AS29">
        <f t="shared" si="16"/>
        <v>0.74870906809396154</v>
      </c>
      <c r="AU29">
        <f t="shared" si="29"/>
        <v>1.348597531626639</v>
      </c>
      <c r="AV29">
        <f t="shared" si="30"/>
        <v>0.97627739092403831</v>
      </c>
      <c r="BB29">
        <f t="shared" si="19"/>
        <v>1.2182893064955493</v>
      </c>
      <c r="BC29">
        <f t="shared" si="20"/>
        <v>6.76460882479481E-2</v>
      </c>
      <c r="BD29">
        <f t="shared" si="21"/>
        <v>0.28699804632520631</v>
      </c>
    </row>
    <row r="30" spans="2:56" x14ac:dyDescent="0.25">
      <c r="B30">
        <v>4.847572654398391E-8</v>
      </c>
      <c r="C30">
        <v>9.0008256847795565E-8</v>
      </c>
      <c r="D30">
        <v>7.0896312820423191E-8</v>
      </c>
      <c r="E30">
        <v>5.9963440435240045E-8</v>
      </c>
      <c r="F30">
        <v>9.773873898666352E-6</v>
      </c>
      <c r="G30">
        <v>7.8881839726818725E-8</v>
      </c>
      <c r="H30">
        <v>1.2761765901814215E-5</v>
      </c>
      <c r="I30">
        <v>8.1301777754561044E-8</v>
      </c>
      <c r="J30">
        <v>7.0690020947949961E-8</v>
      </c>
      <c r="K30">
        <v>6.4610048866597936E-8</v>
      </c>
      <c r="L30">
        <v>2.2308086045086384E-7</v>
      </c>
      <c r="M30">
        <v>6.8474219006020576E-7</v>
      </c>
      <c r="N30">
        <v>1.0960729923681356E-6</v>
      </c>
      <c r="O30">
        <v>4.6722789193154313E-7</v>
      </c>
      <c r="P30">
        <v>2.4186738301068544E-7</v>
      </c>
      <c r="Q30">
        <v>2.3461416276404634E-7</v>
      </c>
      <c r="R30">
        <v>7.7770891948603094E-8</v>
      </c>
      <c r="S30">
        <v>9.0936282504117116E-8</v>
      </c>
      <c r="T30">
        <v>4.3882164391106926E-7</v>
      </c>
      <c r="U30">
        <v>4.6215962356654927E-5</v>
      </c>
      <c r="V30">
        <v>1.7957927411771379E-7</v>
      </c>
      <c r="AB30">
        <f t="shared" si="23"/>
        <v>2.2896175845135431</v>
      </c>
      <c r="AD30">
        <f t="shared" si="24"/>
        <v>0.98564421114730283</v>
      </c>
      <c r="AE30">
        <f t="shared" si="25"/>
        <v>0.96002766629353509</v>
      </c>
      <c r="AF30">
        <f t="shared" si="4"/>
        <v>1.6986850913572304</v>
      </c>
      <c r="AG30">
        <f t="shared" si="5"/>
        <v>1.0808064434632949</v>
      </c>
      <c r="AH30">
        <f t="shared" si="26"/>
        <v>1.2504199630304371</v>
      </c>
      <c r="AI30">
        <f t="shared" si="7"/>
        <v>1.0237935972278438</v>
      </c>
      <c r="AJ30">
        <f t="shared" si="31"/>
        <v>1.1593325101997802</v>
      </c>
      <c r="AL30">
        <f t="shared" si="32"/>
        <v>1.1443342481930627</v>
      </c>
      <c r="AM30">
        <f t="shared" si="10"/>
        <v>1.6602141933418324</v>
      </c>
      <c r="AN30">
        <f t="shared" si="11"/>
        <v>1.4572316100726947</v>
      </c>
      <c r="AO30">
        <f t="shared" si="12"/>
        <v>1.6982540272837203</v>
      </c>
      <c r="AP30">
        <f t="shared" si="13"/>
        <v>1.1914728703877417</v>
      </c>
      <c r="AQ30">
        <f t="shared" si="27"/>
        <v>1.0944709986303787</v>
      </c>
      <c r="AR30">
        <f t="shared" si="28"/>
        <v>0.93679385860675946</v>
      </c>
      <c r="AS30">
        <f t="shared" si="16"/>
        <v>0.85241628457782059</v>
      </c>
      <c r="AU30">
        <f t="shared" si="29"/>
        <v>1.0843904818171146</v>
      </c>
      <c r="AV30">
        <f t="shared" si="30"/>
        <v>0.77036244169996004</v>
      </c>
      <c r="BB30">
        <f t="shared" si="19"/>
        <v>1.2410148934357805</v>
      </c>
      <c r="BC30">
        <f t="shared" si="20"/>
        <v>9.0156657411484015E-2</v>
      </c>
      <c r="BD30">
        <f t="shared" si="21"/>
        <v>0.38250230294863652</v>
      </c>
    </row>
    <row r="31" spans="2:56" x14ac:dyDescent="0.25">
      <c r="B31">
        <v>5.6165504247474018E-8</v>
      </c>
      <c r="C31">
        <v>7.158342896218528E-8</v>
      </c>
      <c r="D31">
        <v>1.3119552022544667E-7</v>
      </c>
      <c r="E31">
        <v>6.6592178882274311E-8</v>
      </c>
      <c r="F31">
        <v>8.7761318354750983E-6</v>
      </c>
      <c r="G31">
        <v>1.2293730833334848E-7</v>
      </c>
      <c r="H31">
        <v>1.1192907550139353E-5</v>
      </c>
      <c r="I31">
        <v>8.9032255345955491E-8</v>
      </c>
      <c r="J31">
        <v>8.7920398073038086E-8</v>
      </c>
      <c r="K31">
        <v>6.1620085034519434E-8</v>
      </c>
      <c r="L31">
        <v>2.5424242267035879E-7</v>
      </c>
      <c r="M31">
        <v>4.970515874447301E-7</v>
      </c>
      <c r="N31">
        <v>9.4185179477790371E-7</v>
      </c>
      <c r="O31">
        <v>3.8965663406997919E-7</v>
      </c>
      <c r="P31">
        <v>2.3196753318188712E-7</v>
      </c>
      <c r="Q31">
        <v>2.1764572011306882E-7</v>
      </c>
      <c r="R31">
        <v>1.2496730050770566E-7</v>
      </c>
      <c r="S31">
        <v>8.3013219409622252E-8</v>
      </c>
      <c r="T31">
        <v>5.0975268095498905E-7</v>
      </c>
      <c r="U31">
        <v>3.7534435250563547E-5</v>
      </c>
      <c r="V31">
        <v>2.7511669031810015E-7</v>
      </c>
      <c r="AB31">
        <f t="shared" si="23"/>
        <v>1.4618637412399473</v>
      </c>
      <c r="AD31">
        <f t="shared" si="24"/>
        <v>1.8239609352634669</v>
      </c>
      <c r="AE31">
        <f t="shared" si="25"/>
        <v>1.0661552042664331</v>
      </c>
      <c r="AF31">
        <f t="shared" si="4"/>
        <v>1.5252789695538533</v>
      </c>
      <c r="AG31">
        <f t="shared" si="5"/>
        <v>1.6844363094075052</v>
      </c>
      <c r="AH31">
        <f t="shared" si="26"/>
        <v>1.0967004999722414</v>
      </c>
      <c r="AI31">
        <f t="shared" si="7"/>
        <v>1.1211397276590318</v>
      </c>
      <c r="AJ31">
        <f t="shared" si="31"/>
        <v>1.4419146356008421</v>
      </c>
      <c r="AL31">
        <f t="shared" si="32"/>
        <v>1.304183205216525</v>
      </c>
      <c r="AM31">
        <f t="shared" si="10"/>
        <v>1.2051427709256139</v>
      </c>
      <c r="AN31">
        <f t="shared" si="11"/>
        <v>1.2521941667303527</v>
      </c>
      <c r="AO31">
        <f t="shared" si="12"/>
        <v>1.4163023216176416</v>
      </c>
      <c r="AP31">
        <f t="shared" si="13"/>
        <v>1.1427048126814869</v>
      </c>
      <c r="AQ31">
        <f t="shared" si="27"/>
        <v>1.0153135080738722</v>
      </c>
      <c r="AR31">
        <f t="shared" si="28"/>
        <v>1.505300977127173</v>
      </c>
      <c r="AS31">
        <f t="shared" si="16"/>
        <v>0.77814727093984626</v>
      </c>
      <c r="AU31">
        <f t="shared" si="29"/>
        <v>0.88069104808397347</v>
      </c>
      <c r="AV31">
        <f t="shared" si="30"/>
        <v>1.1802005902247801</v>
      </c>
      <c r="BB31">
        <f t="shared" si="19"/>
        <v>1.2723128163658106</v>
      </c>
      <c r="BC31">
        <f t="shared" si="20"/>
        <v>6.4394846881768664E-2</v>
      </c>
      <c r="BD31">
        <f t="shared" si="21"/>
        <v>0.27320419742140811</v>
      </c>
    </row>
    <row r="32" spans="2:56" x14ac:dyDescent="0.25">
      <c r="B32">
        <v>1.0549410944804549E-7</v>
      </c>
      <c r="C32">
        <v>4.3914894831686979E-8</v>
      </c>
      <c r="D32">
        <v>1.1058341442549136E-7</v>
      </c>
      <c r="E32">
        <v>7.7092408901080489E-8</v>
      </c>
      <c r="F32">
        <v>5.3872272474109195E-6</v>
      </c>
      <c r="G32">
        <v>1.2303121366130654E-7</v>
      </c>
      <c r="H32">
        <v>1.3027920431341045E-5</v>
      </c>
      <c r="I32">
        <v>1.179312789645337E-7</v>
      </c>
      <c r="J32">
        <v>6.7389919422566891E-8</v>
      </c>
      <c r="K32">
        <v>8.4333805716596544E-8</v>
      </c>
      <c r="L32">
        <v>2.3972643248271197E-7</v>
      </c>
      <c r="M32">
        <v>5.1549704949138686E-7</v>
      </c>
      <c r="N32">
        <v>8.2468613982200623E-7</v>
      </c>
      <c r="O32">
        <v>4.4951002564630471E-7</v>
      </c>
      <c r="P32">
        <v>2.5652479962445796E-7</v>
      </c>
      <c r="Q32">
        <v>2.2042331693228334E-7</v>
      </c>
      <c r="R32">
        <v>7.4101990321651101E-8</v>
      </c>
      <c r="S32">
        <v>1.0602002475934569E-7</v>
      </c>
      <c r="T32">
        <v>4.0878876461647451E-7</v>
      </c>
      <c r="U32">
        <v>3.9861548430053517E-5</v>
      </c>
      <c r="V32">
        <v>2.905263727370766E-7</v>
      </c>
      <c r="AB32">
        <f t="shared" si="23"/>
        <v>1.0519137352371515</v>
      </c>
      <c r="AD32">
        <f t="shared" si="24"/>
        <v>1.5373987439018142</v>
      </c>
      <c r="AE32">
        <f t="shared" si="25"/>
        <v>1.2342661606647183</v>
      </c>
      <c r="AF32">
        <f t="shared" si="4"/>
        <v>0.93629227303403861</v>
      </c>
      <c r="AG32">
        <f t="shared" si="5"/>
        <v>1.6857229614922447</v>
      </c>
      <c r="AH32">
        <f t="shared" si="26"/>
        <v>1.2764982455762728</v>
      </c>
      <c r="AI32">
        <f t="shared" si="7"/>
        <v>1.4850510241149912</v>
      </c>
      <c r="AJ32">
        <f t="shared" si="31"/>
        <v>1.1052100904574866</v>
      </c>
      <c r="AL32">
        <f t="shared" si="32"/>
        <v>1.2297207673158181</v>
      </c>
      <c r="AM32">
        <f t="shared" si="10"/>
        <v>1.2498653224744167</v>
      </c>
      <c r="AN32">
        <f t="shared" si="11"/>
        <v>1.0964221540948484</v>
      </c>
      <c r="AO32">
        <f t="shared" si="12"/>
        <v>1.6338541096131605</v>
      </c>
      <c r="AP32">
        <f t="shared" si="13"/>
        <v>1.2636773736485596</v>
      </c>
      <c r="AQ32">
        <f t="shared" si="27"/>
        <v>1.0282709490429225</v>
      </c>
      <c r="AR32">
        <f t="shared" si="28"/>
        <v>0.89259988801127743</v>
      </c>
      <c r="AS32">
        <f t="shared" si="16"/>
        <v>0.99380789611801412</v>
      </c>
      <c r="AU32">
        <f t="shared" si="29"/>
        <v>0.93529338141798257</v>
      </c>
      <c r="AV32">
        <f t="shared" si="30"/>
        <v>1.2463053266005502</v>
      </c>
      <c r="BB32">
        <f t="shared" si="19"/>
        <v>1.2156761334897925</v>
      </c>
      <c r="BC32">
        <f t="shared" si="20"/>
        <v>5.6567824294943843E-2</v>
      </c>
      <c r="BD32">
        <f t="shared" si="21"/>
        <v>0.23999695293554352</v>
      </c>
    </row>
    <row r="33" spans="2:56" x14ac:dyDescent="0.25">
      <c r="B33">
        <v>6.7355358623899519E-8</v>
      </c>
      <c r="C33">
        <v>5.9552803577389568E-8</v>
      </c>
      <c r="D33">
        <v>1.0366420610807836E-7</v>
      </c>
      <c r="E33">
        <v>4.5159595174482092E-8</v>
      </c>
      <c r="F33">
        <v>7.6038945735490415E-6</v>
      </c>
      <c r="G33">
        <v>1.0470955658092862E-7</v>
      </c>
      <c r="H33">
        <v>1.8598810129333287E-5</v>
      </c>
      <c r="I33">
        <v>7.840378657419933E-8</v>
      </c>
      <c r="J33">
        <v>1.0514213499845937E-7</v>
      </c>
      <c r="K33">
        <v>1.0964913599309511E-7</v>
      </c>
      <c r="L33">
        <v>2.0693414626293816E-7</v>
      </c>
      <c r="M33">
        <v>6.0616457631113008E-7</v>
      </c>
      <c r="N33">
        <v>1.0100957297254354E-6</v>
      </c>
      <c r="O33">
        <v>4.0792588151816744E-7</v>
      </c>
      <c r="P33">
        <v>2.3309348762268201E-7</v>
      </c>
      <c r="Q33">
        <v>2.3383563529932871E-7</v>
      </c>
      <c r="R33">
        <v>7.147855285438709E-8</v>
      </c>
      <c r="S33">
        <v>1.4467696018982679E-7</v>
      </c>
      <c r="T33">
        <v>4.513985913945362E-7</v>
      </c>
      <c r="U33">
        <v>5.4856584029039368E-5</v>
      </c>
      <c r="V33">
        <v>1.9800188510998851E-7</v>
      </c>
      <c r="AB33">
        <f t="shared" si="23"/>
        <v>1.4290370459243564</v>
      </c>
      <c r="AD33">
        <f t="shared" si="24"/>
        <v>1.4412036478175538</v>
      </c>
      <c r="AE33">
        <f t="shared" si="25"/>
        <v>0.72301489793503837</v>
      </c>
      <c r="AF33">
        <f t="shared" si="4"/>
        <v>1.3215458355875023</v>
      </c>
      <c r="AG33">
        <f t="shared" si="5"/>
        <v>1.434687170542444</v>
      </c>
      <c r="AH33">
        <f t="shared" si="26"/>
        <v>1.8223436829400645</v>
      </c>
      <c r="AI33">
        <f t="shared" si="7"/>
        <v>0.9873006090396409</v>
      </c>
      <c r="AJ33">
        <f t="shared" si="31"/>
        <v>1.724355059751373</v>
      </c>
      <c r="AL33">
        <f t="shared" si="32"/>
        <v>1.0615067120087203</v>
      </c>
      <c r="AM33">
        <f t="shared" si="10"/>
        <v>1.4696962560526499</v>
      </c>
      <c r="AN33">
        <f t="shared" si="11"/>
        <v>1.3429246380527284</v>
      </c>
      <c r="AO33">
        <f t="shared" si="12"/>
        <v>1.4827063689575086</v>
      </c>
      <c r="AP33">
        <f t="shared" si="13"/>
        <v>1.1482514231950693</v>
      </c>
      <c r="AQ33">
        <f t="shared" si="27"/>
        <v>1.0908391815152814</v>
      </c>
      <c r="AR33">
        <f t="shared" si="28"/>
        <v>0.86099911751483027</v>
      </c>
      <c r="AS33">
        <f t="shared" si="16"/>
        <v>1.3561693250814593</v>
      </c>
      <c r="AU33">
        <f t="shared" si="29"/>
        <v>1.2871301289158437</v>
      </c>
      <c r="AV33">
        <f t="shared" si="30"/>
        <v>0.84939209395924242</v>
      </c>
      <c r="BB33">
        <f t="shared" si="19"/>
        <v>1.2685057330439617</v>
      </c>
      <c r="BC33">
        <f t="shared" si="20"/>
        <v>7.0193907862788271E-2</v>
      </c>
      <c r="BD33">
        <f t="shared" si="21"/>
        <v>0.2978075294865678</v>
      </c>
    </row>
    <row r="34" spans="2:56" x14ac:dyDescent="0.25">
      <c r="B34">
        <v>4.8466915814060485E-8</v>
      </c>
      <c r="C34">
        <v>7.9397068475373089E-8</v>
      </c>
      <c r="D34">
        <v>8.2930455391760916E-8</v>
      </c>
      <c r="E34">
        <v>4.4268290366744623E-8</v>
      </c>
      <c r="F34">
        <v>1.1840886145364493E-5</v>
      </c>
      <c r="G34">
        <v>1.0089729585160967E-7</v>
      </c>
      <c r="H34">
        <v>1.6072797734523192E-5</v>
      </c>
      <c r="I34">
        <v>7.0610099101031665E-8</v>
      </c>
      <c r="J34">
        <v>5.8505747801973484E-8</v>
      </c>
      <c r="K34">
        <v>6.3002289607538842E-8</v>
      </c>
      <c r="L34">
        <v>2.4701057554921135E-7</v>
      </c>
      <c r="M34">
        <v>6.8960434873588383E-7</v>
      </c>
      <c r="N34">
        <v>1.1387155609554611E-6</v>
      </c>
      <c r="O34">
        <v>4.272349087841576E-7</v>
      </c>
      <c r="P34">
        <v>2.4792916519800201E-7</v>
      </c>
      <c r="Q34">
        <v>2.3654160941077862E-7</v>
      </c>
      <c r="R34">
        <v>1.1983547665295191E-7</v>
      </c>
      <c r="S34">
        <v>1.3991848391015083E-7</v>
      </c>
      <c r="T34">
        <v>5.6387762015219778E-7</v>
      </c>
      <c r="U34">
        <v>3.8765676436014473E-5</v>
      </c>
      <c r="V34">
        <v>2.0192055671941489E-7</v>
      </c>
      <c r="AB34">
        <f t="shared" si="23"/>
        <v>1.6396124992935055</v>
      </c>
      <c r="AD34">
        <f t="shared" si="24"/>
        <v>1.1529502738984734</v>
      </c>
      <c r="AE34">
        <f t="shared" si="25"/>
        <v>0.70874491495344916</v>
      </c>
      <c r="AF34">
        <f t="shared" si="4"/>
        <v>2.0579288184118685</v>
      </c>
      <c r="AG34">
        <f t="shared" si="5"/>
        <v>1.3824531458964753</v>
      </c>
      <c r="AH34">
        <f t="shared" si="26"/>
        <v>1.5748406062002034</v>
      </c>
      <c r="AI34">
        <f t="shared" si="7"/>
        <v>0.88915850742518665</v>
      </c>
      <c r="AJ34">
        <f t="shared" si="31"/>
        <v>0.95950764408910849</v>
      </c>
      <c r="AL34">
        <f t="shared" si="32"/>
        <v>1.2670861170947574</v>
      </c>
      <c r="AM34">
        <f t="shared" si="10"/>
        <v>1.6720029000416943</v>
      </c>
      <c r="AN34">
        <f t="shared" si="11"/>
        <v>1.5139250048674027</v>
      </c>
      <c r="AO34">
        <f t="shared" si="12"/>
        <v>1.5528897503088162</v>
      </c>
      <c r="AP34">
        <f t="shared" si="13"/>
        <v>1.2213340651155495</v>
      </c>
      <c r="AQ34">
        <f t="shared" si="27"/>
        <v>1.1034625037952968</v>
      </c>
      <c r="AR34">
        <f t="shared" si="28"/>
        <v>1.4434852906906317</v>
      </c>
      <c r="AS34">
        <f t="shared" si="16"/>
        <v>1.3115644373636286</v>
      </c>
      <c r="AU34">
        <f t="shared" si="29"/>
        <v>0.90958033555613949</v>
      </c>
      <c r="AV34">
        <f t="shared" si="30"/>
        <v>0.86620248282003709</v>
      </c>
      <c r="BB34">
        <f t="shared" si="19"/>
        <v>1.2903738498790123</v>
      </c>
      <c r="BC34">
        <f t="shared" si="20"/>
        <v>8.2480422800328482E-2</v>
      </c>
      <c r="BD34">
        <f t="shared" si="21"/>
        <v>0.34993479766347474</v>
      </c>
    </row>
    <row r="35" spans="2:56" x14ac:dyDescent="0.25">
      <c r="B35">
        <v>6.584286893485114E-8</v>
      </c>
      <c r="C35">
        <v>6.3971626218517486E-8</v>
      </c>
      <c r="D35">
        <v>1.4248689694795758E-7</v>
      </c>
      <c r="E35">
        <v>9.2718437372241169E-8</v>
      </c>
      <c r="F35">
        <v>1.5010487913968973E-5</v>
      </c>
      <c r="G35">
        <v>8.6349245975725353E-8</v>
      </c>
      <c r="H35">
        <v>1.8450402421876788E-5</v>
      </c>
      <c r="I35">
        <v>8.5631540969188791E-8</v>
      </c>
      <c r="J35">
        <v>5.8722662288346328E-8</v>
      </c>
      <c r="K35">
        <v>6.8135022956994362E-8</v>
      </c>
      <c r="L35">
        <v>1.9985373000963591E-7</v>
      </c>
      <c r="M35">
        <v>6.5606695898168255E-7</v>
      </c>
      <c r="N35">
        <v>1.0544334827500279E-6</v>
      </c>
      <c r="O35">
        <v>3.8183316064532846E-7</v>
      </c>
      <c r="P35">
        <v>2.5238887246814556E-7</v>
      </c>
      <c r="Q35">
        <v>2.1239065972622484E-7</v>
      </c>
      <c r="R35">
        <v>6.9283487391658127E-8</v>
      </c>
      <c r="S35">
        <v>1.0842086339835078E-7</v>
      </c>
      <c r="T35">
        <v>4.9047775974031538E-7</v>
      </c>
      <c r="U35">
        <v>4.8780038923723623E-5</v>
      </c>
      <c r="V35">
        <v>3.1642366593587212E-7</v>
      </c>
      <c r="AB35">
        <f t="shared" si="23"/>
        <v>0.7001815180665647</v>
      </c>
      <c r="AD35">
        <f t="shared" si="24"/>
        <v>1.9809406096594568</v>
      </c>
      <c r="AE35">
        <f t="shared" si="25"/>
        <v>1.4844422602633749</v>
      </c>
      <c r="AF35">
        <f t="shared" si="4"/>
        <v>2.6088010033499831</v>
      </c>
      <c r="AG35">
        <f t="shared" si="5"/>
        <v>1.1831217649330652</v>
      </c>
      <c r="AH35">
        <f t="shared" si="26"/>
        <v>1.8078024382957942</v>
      </c>
      <c r="AI35">
        <f t="shared" si="7"/>
        <v>1.0783161916787363</v>
      </c>
      <c r="AJ35">
        <f t="shared" si="31"/>
        <v>0.96306509127349238</v>
      </c>
      <c r="AL35">
        <f t="shared" si="32"/>
        <v>1.0251864163377198</v>
      </c>
      <c r="AM35">
        <f t="shared" si="10"/>
        <v>1.5906887189005172</v>
      </c>
      <c r="AN35">
        <f t="shared" si="11"/>
        <v>1.4018717845264663</v>
      </c>
      <c r="AO35">
        <f t="shared" si="12"/>
        <v>1.3878659943345373</v>
      </c>
      <c r="AP35">
        <f t="shared" si="13"/>
        <v>1.2433032126546051</v>
      </c>
      <c r="AQ35">
        <f t="shared" si="27"/>
        <v>0.99079874254696565</v>
      </c>
      <c r="AR35">
        <f t="shared" si="28"/>
        <v>0.83455832722425116</v>
      </c>
      <c r="AS35">
        <f t="shared" si="16"/>
        <v>1.0163128182038594</v>
      </c>
      <c r="AU35">
        <f t="shared" si="29"/>
        <v>1.144552817127205</v>
      </c>
      <c r="AV35">
        <f t="shared" si="30"/>
        <v>1.3574000067637326</v>
      </c>
      <c r="BB35">
        <f t="shared" si="19"/>
        <v>1.3221783175633515</v>
      </c>
      <c r="BC35">
        <f t="shared" si="20"/>
        <v>0.10842445413573902</v>
      </c>
      <c r="BD35">
        <f t="shared" si="21"/>
        <v>0.4600060005949852</v>
      </c>
    </row>
    <row r="36" spans="2:56" x14ac:dyDescent="0.25">
      <c r="B36">
        <v>7.5545131039689295E-8</v>
      </c>
      <c r="C36">
        <v>7.8501443567802198E-8</v>
      </c>
      <c r="D36">
        <v>1.0038547770818695E-7</v>
      </c>
      <c r="E36">
        <v>9.5329596661031246E-8</v>
      </c>
      <c r="F36">
        <v>1.1466055184428114E-5</v>
      </c>
      <c r="G36">
        <v>6.7692781158257276E-8</v>
      </c>
      <c r="H36">
        <v>1.2354405043879524E-5</v>
      </c>
      <c r="I36">
        <v>7.6974174589850008E-8</v>
      </c>
      <c r="J36">
        <v>7.6272499427432194E-8</v>
      </c>
      <c r="K36">
        <v>8.6807631305418909E-8</v>
      </c>
      <c r="L36">
        <v>2.5828171601460781E-7</v>
      </c>
      <c r="M36">
        <v>5.4631891543976963E-7</v>
      </c>
      <c r="N36">
        <v>1.0273888619849458E-6</v>
      </c>
      <c r="O36">
        <v>3.1989713988878066E-7</v>
      </c>
      <c r="P36">
        <v>2.3564393814012874E-7</v>
      </c>
      <c r="Q36">
        <v>2.5407280190847814E-7</v>
      </c>
      <c r="R36">
        <v>1.2101736501790583E-7</v>
      </c>
      <c r="S36">
        <v>1.4482020560535602E-7</v>
      </c>
      <c r="T36">
        <v>5.2378163672983646E-7</v>
      </c>
      <c r="U36">
        <v>3.9981034205993637E-5</v>
      </c>
      <c r="V36">
        <v>2.4019095690164249E-7</v>
      </c>
      <c r="AB36">
        <f t="shared" si="23"/>
        <v>0.54773872717752103</v>
      </c>
      <c r="AD36">
        <f t="shared" si="24"/>
        <v>1.3956207459893184</v>
      </c>
      <c r="AE36">
        <f t="shared" si="25"/>
        <v>1.5262474859165815</v>
      </c>
      <c r="AF36">
        <f t="shared" si="4"/>
        <v>1.9927837416773906</v>
      </c>
      <c r="AG36">
        <f t="shared" si="5"/>
        <v>0.92749857641721378</v>
      </c>
      <c r="AH36">
        <f t="shared" si="26"/>
        <v>1.2105060394529541</v>
      </c>
      <c r="AI36">
        <f t="shared" si="7"/>
        <v>0.96929820323105553</v>
      </c>
      <c r="AJ36">
        <f t="shared" si="31"/>
        <v>1.2508864339639247</v>
      </c>
      <c r="AL36">
        <f t="shared" si="32"/>
        <v>1.3249035023454692</v>
      </c>
      <c r="AM36">
        <f t="shared" si="10"/>
        <v>1.3245954910774136</v>
      </c>
      <c r="AN36">
        <f t="shared" si="11"/>
        <v>1.3659158978877877</v>
      </c>
      <c r="AO36">
        <f t="shared" si="12"/>
        <v>1.1627443813056075</v>
      </c>
      <c r="AP36">
        <f t="shared" si="13"/>
        <v>1.1608153024622043</v>
      </c>
      <c r="AQ36">
        <f t="shared" si="27"/>
        <v>1.1852452126227921</v>
      </c>
      <c r="AR36">
        <f t="shared" si="28"/>
        <v>1.4577217965877138</v>
      </c>
      <c r="AS36">
        <f t="shared" si="16"/>
        <v>1.3575120754284695</v>
      </c>
      <c r="AU36">
        <f t="shared" si="29"/>
        <v>0.93809694173643043</v>
      </c>
      <c r="AV36">
        <f t="shared" si="30"/>
        <v>1.0303755427350139</v>
      </c>
      <c r="BB36">
        <f t="shared" si="19"/>
        <v>1.2293614498897147</v>
      </c>
      <c r="BC36">
        <f t="shared" si="20"/>
        <v>7.1485373787526396E-2</v>
      </c>
      <c r="BD36">
        <f t="shared" si="21"/>
        <v>0.30328675536488992</v>
      </c>
    </row>
    <row r="37" spans="2:56" x14ac:dyDescent="0.25">
      <c r="B37">
        <v>3.226085709684412E-8</v>
      </c>
      <c r="C37">
        <v>1.0879557521548122E-7</v>
      </c>
      <c r="D37">
        <v>6.5626863943180069E-8</v>
      </c>
      <c r="E37">
        <v>8.232996151491534E-8</v>
      </c>
      <c r="F37">
        <v>8.371287549380213E-6</v>
      </c>
      <c r="G37">
        <v>9.0887624537572265E-8</v>
      </c>
      <c r="H37">
        <v>1.0900468623731285E-5</v>
      </c>
      <c r="I37">
        <v>9.7560587164480239E-8</v>
      </c>
      <c r="J37">
        <v>9.556060831528157E-8</v>
      </c>
      <c r="K37">
        <v>1.0637177183525637E-7</v>
      </c>
      <c r="L37">
        <v>1.9758999769692309E-7</v>
      </c>
      <c r="M37">
        <v>5.5696909839753062E-7</v>
      </c>
      <c r="N37">
        <v>9.2686605057679117E-7</v>
      </c>
      <c r="O37">
        <v>4.0186705518863164E-7</v>
      </c>
      <c r="P37">
        <v>2.4539895093766972E-7</v>
      </c>
      <c r="Q37">
        <v>2.5580629881005734E-7</v>
      </c>
      <c r="R37">
        <v>1.3292719813762233E-7</v>
      </c>
      <c r="S37">
        <v>1.4376200851984322E-7</v>
      </c>
      <c r="T37">
        <v>6.1448088217730401E-7</v>
      </c>
      <c r="U37">
        <v>4.1356957808602601E-5</v>
      </c>
      <c r="V37">
        <v>2.7563055482460186E-7</v>
      </c>
      <c r="AB37">
        <f t="shared" si="23"/>
        <v>1.6817019286901793</v>
      </c>
      <c r="AD37">
        <f t="shared" si="24"/>
        <v>0.91238508700995913</v>
      </c>
      <c r="AE37">
        <f t="shared" si="25"/>
        <v>1.3181205121904598</v>
      </c>
      <c r="AF37">
        <f t="shared" si="4"/>
        <v>1.4549176204879133</v>
      </c>
      <c r="AG37">
        <f t="shared" si="5"/>
        <v>1.2453047567282243</v>
      </c>
      <c r="AH37">
        <f t="shared" si="26"/>
        <v>1.0680468266200407</v>
      </c>
      <c r="AI37">
        <f t="shared" si="7"/>
        <v>1.228532846874685</v>
      </c>
      <c r="AJ37">
        <f t="shared" si="31"/>
        <v>1.5672158308730311</v>
      </c>
      <c r="AL37">
        <f t="shared" si="32"/>
        <v>1.013574185647274</v>
      </c>
      <c r="AM37">
        <f t="shared" si="10"/>
        <v>1.3504177423784578</v>
      </c>
      <c r="AN37">
        <f t="shared" si="11"/>
        <v>1.2322705847222393</v>
      </c>
      <c r="AO37">
        <f t="shared" si="12"/>
        <v>1.4606840830614125</v>
      </c>
      <c r="AP37">
        <f t="shared" si="13"/>
        <v>1.2088698725074833</v>
      </c>
      <c r="AQ37">
        <f t="shared" si="27"/>
        <v>1.1933319455916886</v>
      </c>
      <c r="AR37">
        <f t="shared" si="28"/>
        <v>1.6011823927572322</v>
      </c>
      <c r="AS37">
        <f t="shared" si="16"/>
        <v>1.3475927736586499</v>
      </c>
      <c r="AU37">
        <f t="shared" si="29"/>
        <v>0.97038099214443474</v>
      </c>
      <c r="AV37">
        <f t="shared" si="30"/>
        <v>1.1824049755463963</v>
      </c>
      <c r="BB37">
        <f t="shared" si="19"/>
        <v>1.2798297198605424</v>
      </c>
      <c r="BC37">
        <f t="shared" si="20"/>
        <v>5.1015068392848958E-2</v>
      </c>
      <c r="BD37">
        <f t="shared" si="21"/>
        <v>0.216438604819674</v>
      </c>
    </row>
    <row r="38" spans="2:56" x14ac:dyDescent="0.25">
      <c r="B38">
        <v>2.5237056888727238E-8</v>
      </c>
      <c r="C38">
        <v>5.3453277359949425E-8</v>
      </c>
      <c r="D38">
        <v>8.3659870142582804E-8</v>
      </c>
      <c r="E38">
        <v>7.0479018177138641E-8</v>
      </c>
      <c r="F38">
        <v>8.9502209448255599E-6</v>
      </c>
      <c r="G38">
        <v>8.8403567133354954E-8</v>
      </c>
      <c r="H38">
        <v>1.1309067303955089E-5</v>
      </c>
      <c r="I38">
        <v>1.1401607480365783E-7</v>
      </c>
      <c r="J38">
        <v>1.1412566891522147E-7</v>
      </c>
      <c r="K38">
        <v>8.6644831753801554E-8</v>
      </c>
      <c r="L38">
        <v>2.3603070076205768E-7</v>
      </c>
      <c r="M38">
        <v>5.3621624829247594E-7</v>
      </c>
      <c r="N38">
        <v>9.5204632089007646E-7</v>
      </c>
      <c r="O38">
        <v>4.4276248445385136E-7</v>
      </c>
      <c r="P38">
        <v>2.619590304675512E-7</v>
      </c>
      <c r="Q38">
        <v>2.0381412468850613E-7</v>
      </c>
      <c r="R38">
        <v>1.0783810466818977E-7</v>
      </c>
      <c r="S38">
        <v>1.3896578821004368E-7</v>
      </c>
      <c r="T38">
        <v>6.2115850596455857E-7</v>
      </c>
      <c r="U38">
        <v>5.4507829190697521E-5</v>
      </c>
      <c r="V38">
        <v>2.1378582459874451E-7</v>
      </c>
      <c r="AB38">
        <f t="shared" si="23"/>
        <v>1.0276403877351126</v>
      </c>
      <c r="AD38">
        <f t="shared" si="24"/>
        <v>1.1630910470652542</v>
      </c>
      <c r="AE38">
        <f t="shared" si="25"/>
        <v>1.1283843430620391</v>
      </c>
      <c r="AF38">
        <f t="shared" si="4"/>
        <v>1.5555354039714939</v>
      </c>
      <c r="AG38">
        <f t="shared" si="5"/>
        <v>1.2112692263994611</v>
      </c>
      <c r="AH38">
        <f t="shared" si="26"/>
        <v>1.1080820341728685</v>
      </c>
      <c r="AI38">
        <f t="shared" si="7"/>
        <v>1.4357487694478765</v>
      </c>
      <c r="AJ38">
        <f t="shared" si="31"/>
        <v>1.8716870705008577</v>
      </c>
      <c r="AL38">
        <f t="shared" si="32"/>
        <v>1.2107628326389897</v>
      </c>
      <c r="AM38">
        <f t="shared" si="10"/>
        <v>1.3001007372386433</v>
      </c>
      <c r="AN38">
        <f t="shared" si="11"/>
        <v>1.265747813069428</v>
      </c>
      <c r="AO38">
        <f t="shared" si="12"/>
        <v>1.6093285211321851</v>
      </c>
      <c r="AP38">
        <f t="shared" si="13"/>
        <v>1.2904471618704128</v>
      </c>
      <c r="AQ38">
        <f t="shared" si="27"/>
        <v>0.95078935540284515</v>
      </c>
      <c r="AR38">
        <f t="shared" si="28"/>
        <v>1.2989702399673664</v>
      </c>
      <c r="AS38">
        <f t="shared" si="16"/>
        <v>1.3026340818811308</v>
      </c>
      <c r="AU38">
        <f t="shared" si="29"/>
        <v>1.2789471027945427</v>
      </c>
      <c r="AV38">
        <f t="shared" si="30"/>
        <v>0.9171023251311986</v>
      </c>
      <c r="BB38">
        <f t="shared" si="19"/>
        <v>1.2736815807489839</v>
      </c>
      <c r="BC38">
        <f t="shared" si="20"/>
        <v>5.5397775305418652E-2</v>
      </c>
      <c r="BD38">
        <f t="shared" si="21"/>
        <v>0.23503285548666114</v>
      </c>
    </row>
    <row r="39" spans="2:56" x14ac:dyDescent="0.25">
      <c r="B39">
        <v>7.7484401117544621E-8</v>
      </c>
      <c r="C39">
        <v>7.3382338428018556E-8</v>
      </c>
      <c r="D39">
        <v>1.2263353710295632E-7</v>
      </c>
      <c r="E39">
        <v>5.3031499192002229E-8</v>
      </c>
      <c r="F39">
        <v>1.3059426237305161E-5</v>
      </c>
      <c r="G39">
        <v>6.904519977979362E-8</v>
      </c>
      <c r="H39">
        <v>1.7531305275042541E-5</v>
      </c>
      <c r="I39">
        <v>9.083737495529931E-8</v>
      </c>
      <c r="J39">
        <v>8.7925400293897837E-8</v>
      </c>
      <c r="K39">
        <v>9.5109498943202198E-8</v>
      </c>
      <c r="L39">
        <v>2.5281542548327707E-7</v>
      </c>
      <c r="M39">
        <v>5.0769085646606982E-7</v>
      </c>
      <c r="N39">
        <v>8.8681008492130786E-7</v>
      </c>
      <c r="O39">
        <v>3.7698532651120331E-7</v>
      </c>
      <c r="P39">
        <v>2.563183443271555E-7</v>
      </c>
      <c r="Q39">
        <v>2.4319160729646683E-7</v>
      </c>
      <c r="R39">
        <v>1.2901182344648987E-7</v>
      </c>
      <c r="S39">
        <v>1.0251665116811637E-7</v>
      </c>
      <c r="T39">
        <v>5.8542354963719845E-7</v>
      </c>
      <c r="U39">
        <v>6.2452738347928971E-5</v>
      </c>
      <c r="V39">
        <v>2.0808147382922471E-7</v>
      </c>
      <c r="AB39">
        <f t="shared" si="23"/>
        <v>1.0276403877351126</v>
      </c>
      <c r="AD39">
        <f t="shared" si="24"/>
        <v>1.7049269719317028</v>
      </c>
      <c r="AE39">
        <f t="shared" si="25"/>
        <v>0.84904578589565016</v>
      </c>
      <c r="AF39">
        <f t="shared" si="4"/>
        <v>2.2697093170003679</v>
      </c>
      <c r="AG39">
        <f t="shared" si="5"/>
        <v>0.94602885874174314</v>
      </c>
      <c r="AH39">
        <f t="shared" si="26"/>
        <v>1.7177477053373655</v>
      </c>
      <c r="AI39">
        <f t="shared" si="7"/>
        <v>1.1438707176732439</v>
      </c>
      <c r="AJ39">
        <f t="shared" si="31"/>
        <v>1.4419966731669389</v>
      </c>
      <c r="AL39">
        <f t="shared" si="32"/>
        <v>1.2968631610408281</v>
      </c>
      <c r="AM39">
        <f t="shared" si="10"/>
        <v>1.2309385604832244</v>
      </c>
      <c r="AN39">
        <f t="shared" si="11"/>
        <v>1.1790160845825701</v>
      </c>
      <c r="AO39">
        <f t="shared" si="12"/>
        <v>1.3702453557038969</v>
      </c>
      <c r="AP39">
        <f t="shared" si="13"/>
        <v>1.2626603457110934</v>
      </c>
      <c r="AQ39">
        <f t="shared" si="27"/>
        <v>1.1344846285515029</v>
      </c>
      <c r="AR39">
        <f t="shared" si="28"/>
        <v>1.5540195163532782</v>
      </c>
      <c r="AS39">
        <f t="shared" si="16"/>
        <v>0.96096805905970295</v>
      </c>
      <c r="AU39">
        <f t="shared" si="29"/>
        <v>1.4653628654377031</v>
      </c>
      <c r="AV39">
        <f t="shared" si="30"/>
        <v>0.89263169727778724</v>
      </c>
      <c r="BB39">
        <f t="shared" si="19"/>
        <v>1.3026753717602064</v>
      </c>
      <c r="BC39">
        <f t="shared" si="20"/>
        <v>8.3860364209548413E-2</v>
      </c>
      <c r="BD39">
        <f t="shared" si="21"/>
        <v>0.35578939323207193</v>
      </c>
    </row>
    <row r="40" spans="2:56" x14ac:dyDescent="0.25">
      <c r="B40">
        <v>4.7348521547974087E-8</v>
      </c>
      <c r="C40">
        <v>5.1375991461100057E-8</v>
      </c>
      <c r="D40">
        <v>1.0394069249741733E-7</v>
      </c>
      <c r="E40">
        <v>8.7625267042312771E-8</v>
      </c>
      <c r="F40">
        <v>9.1132460511289537E-6</v>
      </c>
      <c r="G40">
        <v>7.3598585004219785E-8</v>
      </c>
      <c r="H40">
        <v>1.2038037311867811E-5</v>
      </c>
      <c r="I40">
        <v>7.753919817332644E-8</v>
      </c>
      <c r="J40">
        <v>9.2266418505460024E-8</v>
      </c>
      <c r="K40">
        <v>6.2881483131604909E-8</v>
      </c>
      <c r="L40">
        <v>2.3126995074562728E-7</v>
      </c>
      <c r="M40">
        <v>5.1405368139967322E-7</v>
      </c>
      <c r="N40">
        <v>9.243149179383181E-7</v>
      </c>
      <c r="O40">
        <v>4.39987474010195E-7</v>
      </c>
      <c r="P40">
        <v>2.4427572498098016E-7</v>
      </c>
      <c r="Q40">
        <v>2.4383734853472561E-7</v>
      </c>
      <c r="R40">
        <v>1.1450583770056255E-7</v>
      </c>
      <c r="S40">
        <v>1.5128000541153597E-7</v>
      </c>
      <c r="T40">
        <v>6.1253058447618969E-7</v>
      </c>
      <c r="U40">
        <v>5.903351484448649E-5</v>
      </c>
      <c r="V40">
        <v>2.0746983864228241E-7</v>
      </c>
      <c r="AB40">
        <f t="shared" si="23"/>
        <v>1.0915345004228174</v>
      </c>
      <c r="AD40">
        <f t="shared" si="24"/>
        <v>1.4450475319106977</v>
      </c>
      <c r="AE40">
        <f t="shared" si="25"/>
        <v>1.4028995003685796</v>
      </c>
      <c r="AF40">
        <f t="shared" si="4"/>
        <v>1.5838689307251272</v>
      </c>
      <c r="AG40">
        <f t="shared" si="5"/>
        <v>1.0084174656400327</v>
      </c>
      <c r="AH40">
        <f t="shared" si="26"/>
        <v>1.1795077802144052</v>
      </c>
      <c r="AI40">
        <f t="shared" si="7"/>
        <v>0.9764132693836336</v>
      </c>
      <c r="AJ40">
        <f t="shared" si="31"/>
        <v>1.513190364617943</v>
      </c>
      <c r="AL40">
        <f t="shared" si="32"/>
        <v>1.1863416909961055</v>
      </c>
      <c r="AM40">
        <f t="shared" si="10"/>
        <v>1.246365756905266</v>
      </c>
      <c r="AN40">
        <f t="shared" si="11"/>
        <v>1.228878847905297</v>
      </c>
      <c r="AO40">
        <f t="shared" si="12"/>
        <v>1.5992420670846508</v>
      </c>
      <c r="AP40">
        <f t="shared" si="13"/>
        <v>1.203336702891753</v>
      </c>
      <c r="AQ40">
        <f t="shared" si="27"/>
        <v>1.1374970002240719</v>
      </c>
      <c r="AR40">
        <f t="shared" si="28"/>
        <v>1.3792868108469221</v>
      </c>
      <c r="AS40">
        <f t="shared" si="16"/>
        <v>1.4180647877042449</v>
      </c>
      <c r="AU40">
        <f t="shared" si="29"/>
        <v>1.385135748370985</v>
      </c>
      <c r="AV40">
        <f t="shared" si="30"/>
        <v>0.89000789351002274</v>
      </c>
      <c r="BB40">
        <f t="shared" si="19"/>
        <v>1.2708353694290309</v>
      </c>
      <c r="BC40">
        <f t="shared" si="20"/>
        <v>4.8902017170557609E-2</v>
      </c>
      <c r="BD40">
        <f t="shared" si="21"/>
        <v>0.2074736877300136</v>
      </c>
    </row>
    <row r="41" spans="2:56" x14ac:dyDescent="0.25">
      <c r="B41">
        <v>4.7348521547974087E-8</v>
      </c>
      <c r="C41">
        <v>8.7980083662841935E-8</v>
      </c>
      <c r="D41">
        <v>1.3393400877248496E-7</v>
      </c>
      <c r="E41">
        <v>5.9245394368190318E-8</v>
      </c>
      <c r="F41">
        <v>8.521635209035594E-6</v>
      </c>
      <c r="G41">
        <v>7.0112946559675038E-8</v>
      </c>
      <c r="H41">
        <v>1.6835720089147799E-5</v>
      </c>
      <c r="I41">
        <v>8.5775809566257522E-8</v>
      </c>
      <c r="J41">
        <v>7.7874119597254321E-8</v>
      </c>
      <c r="K41">
        <v>6.936670615687035E-8</v>
      </c>
      <c r="L41">
        <v>2.7133421554026427E-7</v>
      </c>
      <c r="M41">
        <v>5.8974183048121631E-7</v>
      </c>
      <c r="N41">
        <v>9.2572918219957501E-7</v>
      </c>
      <c r="O41">
        <v>4.3131444726896007E-7</v>
      </c>
      <c r="P41">
        <v>2.53620783041697E-7</v>
      </c>
      <c r="Q41">
        <v>2.7503756427904591E-7</v>
      </c>
      <c r="R41">
        <v>1.2553778105939273E-7</v>
      </c>
      <c r="S41">
        <v>1.436435468349373E-7</v>
      </c>
      <c r="T41">
        <v>5.8325531426817179E-7</v>
      </c>
      <c r="U41">
        <v>4.9249560106545687E-5</v>
      </c>
      <c r="V41">
        <v>2.4261402131742216E-7</v>
      </c>
      <c r="AB41">
        <f t="shared" si="23"/>
        <v>1.3899233377055689</v>
      </c>
      <c r="AD41">
        <f t="shared" si="24"/>
        <v>1.8620330898833883</v>
      </c>
      <c r="AE41">
        <f t="shared" si="25"/>
        <v>0.94853159326908143</v>
      </c>
      <c r="AF41">
        <f t="shared" si="4"/>
        <v>1.481047825422509</v>
      </c>
      <c r="AG41">
        <f t="shared" si="5"/>
        <v>0.96065868486749806</v>
      </c>
      <c r="AH41">
        <f t="shared" si="26"/>
        <v>1.6495930620753874</v>
      </c>
      <c r="AI41">
        <f t="shared" si="7"/>
        <v>1.0801328956923424</v>
      </c>
      <c r="AJ41">
        <f t="shared" si="31"/>
        <v>1.2771533710360425</v>
      </c>
      <c r="AL41">
        <f t="shared" si="32"/>
        <v>1.3918586960879746</v>
      </c>
      <c r="AM41">
        <f t="shared" si="10"/>
        <v>1.4298779476202881</v>
      </c>
      <c r="AN41">
        <f t="shared" si="11"/>
        <v>1.2307591155524789</v>
      </c>
      <c r="AO41">
        <f t="shared" si="12"/>
        <v>1.5677178305260173</v>
      </c>
      <c r="AP41">
        <f t="shared" si="13"/>
        <v>1.2493717780347726</v>
      </c>
      <c r="AQ41">
        <f t="shared" si="27"/>
        <v>1.2830454653331973</v>
      </c>
      <c r="AR41">
        <f t="shared" si="28"/>
        <v>1.512172734206007</v>
      </c>
      <c r="AS41">
        <f t="shared" si="16"/>
        <v>1.34648234043517</v>
      </c>
      <c r="AU41">
        <f t="shared" si="29"/>
        <v>1.1555694502492122</v>
      </c>
      <c r="AV41">
        <f t="shared" si="30"/>
        <v>1.0407700486094096</v>
      </c>
      <c r="BB41">
        <f t="shared" si="19"/>
        <v>1.3253721814781303</v>
      </c>
      <c r="BC41">
        <f t="shared" si="20"/>
        <v>5.7016853062855651E-2</v>
      </c>
      <c r="BD41">
        <f t="shared" si="21"/>
        <v>0.24190202065597319</v>
      </c>
    </row>
    <row r="42" spans="2:56" x14ac:dyDescent="0.25">
      <c r="B42">
        <v>5.0292442210775334E-8</v>
      </c>
      <c r="C42">
        <v>8.625056580058299E-8</v>
      </c>
      <c r="D42">
        <v>8.1561665865592659E-8</v>
      </c>
      <c r="E42">
        <v>1.0551298146310728E-7</v>
      </c>
      <c r="F42">
        <v>1.1848109352285974E-5</v>
      </c>
      <c r="G42">
        <v>7.0396708906628191E-8</v>
      </c>
      <c r="H42">
        <v>1.2129483366152272E-5</v>
      </c>
      <c r="I42">
        <v>1.1210545380890835E-7</v>
      </c>
      <c r="J42">
        <v>7.2957845986820757E-8</v>
      </c>
      <c r="K42">
        <v>7.1390331868315116E-8</v>
      </c>
      <c r="L42">
        <v>2.1209082490258879E-7</v>
      </c>
      <c r="M42">
        <v>5.5090276873670518E-7</v>
      </c>
      <c r="N42">
        <v>8.9329182628716808E-7</v>
      </c>
      <c r="O42">
        <v>4.7518756218778435E-7</v>
      </c>
      <c r="P42">
        <v>2.5010376702994108E-7</v>
      </c>
      <c r="Q42">
        <v>2.2577114577870816E-7</v>
      </c>
      <c r="R42">
        <v>1.2072368349436147E-7</v>
      </c>
      <c r="S42">
        <v>8.8514298113295808E-8</v>
      </c>
      <c r="T42">
        <v>5.8838242011916009E-7</v>
      </c>
      <c r="U42">
        <v>5.1048169552814215E-5</v>
      </c>
      <c r="V42">
        <v>2.428832885925658E-7</v>
      </c>
      <c r="AB42">
        <f t="shared" si="23"/>
        <v>2.1209835147113223</v>
      </c>
      <c r="AD42">
        <f t="shared" si="24"/>
        <v>1.1339205187662975</v>
      </c>
      <c r="AE42">
        <f t="shared" si="25"/>
        <v>1.6892856817830186</v>
      </c>
      <c r="AF42">
        <f t="shared" si="4"/>
        <v>2.0591842012863069</v>
      </c>
      <c r="AG42">
        <f t="shared" si="5"/>
        <v>0.96454667954487072</v>
      </c>
      <c r="AH42">
        <f t="shared" si="26"/>
        <v>1.1884678232599684</v>
      </c>
      <c r="AI42">
        <f t="shared" si="7"/>
        <v>1.4116892519910904</v>
      </c>
      <c r="AJ42">
        <f t="shared" si="31"/>
        <v>1.1965253594838947</v>
      </c>
      <c r="AL42">
        <f t="shared" si="32"/>
        <v>1.0879588422468389</v>
      </c>
      <c r="AM42">
        <f t="shared" si="10"/>
        <v>1.3357094233197075</v>
      </c>
      <c r="AN42">
        <f t="shared" si="11"/>
        <v>1.1876335749070419</v>
      </c>
      <c r="AO42">
        <f t="shared" si="12"/>
        <v>1.7271853952562741</v>
      </c>
      <c r="AP42">
        <f t="shared" si="13"/>
        <v>1.2320464607035748</v>
      </c>
      <c r="AQ42">
        <f t="shared" si="27"/>
        <v>1.053218477824198</v>
      </c>
      <c r="AR42">
        <f t="shared" si="28"/>
        <v>1.4541842385020427</v>
      </c>
      <c r="AS42">
        <f t="shared" si="16"/>
        <v>0.82971314696455933</v>
      </c>
      <c r="AU42">
        <f t="shared" si="29"/>
        <v>1.1977712105195812</v>
      </c>
      <c r="AV42">
        <f t="shared" si="30"/>
        <v>1.0419251562718539</v>
      </c>
      <c r="BB42">
        <f t="shared" si="19"/>
        <v>1.3284416087412465</v>
      </c>
      <c r="BC42">
        <f t="shared" si="20"/>
        <v>8.4635982590065037E-2</v>
      </c>
      <c r="BD42">
        <f t="shared" si="21"/>
        <v>0.35908006333092934</v>
      </c>
    </row>
    <row r="43" spans="2:56" x14ac:dyDescent="0.25">
      <c r="B43">
        <v>6.4040705183288082E-8</v>
      </c>
      <c r="F43">
        <v>9.182434723697952E-8</v>
      </c>
      <c r="H43">
        <v>1.2496730960265268E-5</v>
      </c>
      <c r="V43">
        <v>2.0196239347569644E-7</v>
      </c>
    </row>
    <row r="44" spans="2:56" x14ac:dyDescent="0.25">
      <c r="B44">
        <v>9.7724296210799366E-8</v>
      </c>
      <c r="V44">
        <v>1.962089299922809E-7</v>
      </c>
      <c r="AB44">
        <f>AVERAGEA(AB38:AB42)</f>
        <v>1.3315444256619868</v>
      </c>
      <c r="AD44">
        <f t="shared" ref="AD44:AV44" si="33">AVERAGEA(AD38:AD42)</f>
        <v>1.4618038319114679</v>
      </c>
      <c r="AE44">
        <f t="shared" si="33"/>
        <v>1.2036293808756737</v>
      </c>
      <c r="AF44">
        <f t="shared" si="33"/>
        <v>1.7898691356811611</v>
      </c>
      <c r="AG44">
        <f t="shared" si="33"/>
        <v>1.0181841830387213</v>
      </c>
      <c r="AH44">
        <f t="shared" si="33"/>
        <v>1.368679681011999</v>
      </c>
      <c r="AI44">
        <f t="shared" si="33"/>
        <v>1.2095709808376374</v>
      </c>
      <c r="AJ44">
        <f t="shared" si="33"/>
        <v>1.4601105677611355</v>
      </c>
      <c r="AL44">
        <f t="shared" si="33"/>
        <v>1.2347570446021474</v>
      </c>
      <c r="AM44">
        <f t="shared" si="33"/>
        <v>1.3085984851134258</v>
      </c>
      <c r="AN44">
        <f t="shared" si="33"/>
        <v>1.2184070872033632</v>
      </c>
      <c r="AO44">
        <f t="shared" si="33"/>
        <v>1.5747438339406048</v>
      </c>
      <c r="AP44">
        <f t="shared" si="33"/>
        <v>1.2475724898423213</v>
      </c>
      <c r="AQ44">
        <f t="shared" si="33"/>
        <v>1.1118069854671631</v>
      </c>
      <c r="AR44">
        <f t="shared" si="33"/>
        <v>1.4397267079751233</v>
      </c>
      <c r="AS44">
        <f t="shared" si="33"/>
        <v>1.1715724832089616</v>
      </c>
      <c r="AU44">
        <f t="shared" si="33"/>
        <v>1.2965572754744048</v>
      </c>
      <c r="AV44">
        <f t="shared" si="33"/>
        <v>0.95648742416005439</v>
      </c>
    </row>
    <row r="45" spans="2:56" x14ac:dyDescent="0.25">
      <c r="V45">
        <v>2.1723877807744429E-7</v>
      </c>
    </row>
    <row r="46" spans="2:56" x14ac:dyDescent="0.25">
      <c r="V46">
        <v>2.5986400942201726E-7</v>
      </c>
    </row>
    <row r="47" spans="2:56" x14ac:dyDescent="0.25">
      <c r="V47">
        <v>2.89856870949734E-7</v>
      </c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4C5784-7B6C-447B-A646-4FB282570B4B}">
  <dimension ref="B1:BG98"/>
  <sheetViews>
    <sheetView topLeftCell="P1" workbookViewId="0">
      <selection activeCell="AH1" sqref="AH1"/>
    </sheetView>
  </sheetViews>
  <sheetFormatPr defaultRowHeight="15" x14ac:dyDescent="0.25"/>
  <cols>
    <col min="2" max="2" width="11.140625" style="3" customWidth="1"/>
    <col min="3" max="3" width="11.140625" customWidth="1"/>
    <col min="4" max="4" width="10.7109375" customWidth="1"/>
    <col min="5" max="5" width="14.7109375" customWidth="1"/>
    <col min="6" max="6" width="11.85546875" customWidth="1"/>
    <col min="7" max="7" width="12.5703125" customWidth="1"/>
    <col min="8" max="8" width="14.140625" customWidth="1"/>
    <col min="9" max="9" width="11.5703125" customWidth="1"/>
    <col min="10" max="10" width="10.28515625" customWidth="1"/>
    <col min="11" max="11" width="10.85546875" customWidth="1"/>
    <col min="12" max="12" width="11.5703125" style="3" customWidth="1"/>
    <col min="13" max="13" width="12.7109375" customWidth="1"/>
    <col min="14" max="14" width="12.5703125" customWidth="1"/>
    <col min="15" max="16" width="9.140625" style="3"/>
    <col min="19" max="22" width="9.140625" customWidth="1"/>
    <col min="23" max="23" width="9.140625" style="3" customWidth="1"/>
    <col min="24" max="27" width="9.140625" customWidth="1"/>
    <col min="28" max="29" width="12" bestFit="1" customWidth="1"/>
    <col min="33" max="34" width="12" bestFit="1" customWidth="1"/>
    <col min="48" max="49" width="12" bestFit="1" customWidth="1"/>
  </cols>
  <sheetData>
    <row r="1" spans="2:59" x14ac:dyDescent="0.25">
      <c r="B1" s="3" t="s">
        <v>10</v>
      </c>
      <c r="C1" t="s">
        <v>11</v>
      </c>
      <c r="D1" t="s">
        <v>12</v>
      </c>
      <c r="E1" t="s">
        <v>13</v>
      </c>
      <c r="F1" t="s">
        <v>14</v>
      </c>
      <c r="G1" t="s">
        <v>15</v>
      </c>
      <c r="H1" t="s">
        <v>16</v>
      </c>
      <c r="I1" t="s">
        <v>17</v>
      </c>
      <c r="J1" t="s">
        <v>18</v>
      </c>
      <c r="K1" t="s">
        <v>19</v>
      </c>
      <c r="L1" s="3" t="s">
        <v>20</v>
      </c>
      <c r="M1" t="s">
        <v>21</v>
      </c>
      <c r="N1" t="s">
        <v>22</v>
      </c>
      <c r="O1" s="3" t="s">
        <v>23</v>
      </c>
      <c r="P1" s="3" t="s">
        <v>24</v>
      </c>
      <c r="Q1" t="s">
        <v>25</v>
      </c>
      <c r="R1" t="s">
        <v>26</v>
      </c>
      <c r="S1" t="s">
        <v>24</v>
      </c>
      <c r="T1" t="s">
        <v>25</v>
      </c>
      <c r="U1" t="s">
        <v>26</v>
      </c>
      <c r="V1" t="s">
        <v>27</v>
      </c>
      <c r="W1" s="3" t="s">
        <v>28</v>
      </c>
      <c r="X1" t="s">
        <v>29</v>
      </c>
      <c r="Y1" t="s">
        <v>41</v>
      </c>
      <c r="Z1" t="s">
        <v>42</v>
      </c>
      <c r="AB1">
        <f t="shared" ref="AB1:AG1" si="0">AVERAGEA(B2:B9)</f>
        <v>7.524072742626231E-8</v>
      </c>
      <c r="AC1">
        <f t="shared" si="0"/>
        <v>1.7909545363181678E-5</v>
      </c>
      <c r="AD1">
        <f t="shared" si="0"/>
        <v>5.5590703595953528E-8</v>
      </c>
      <c r="AE1">
        <f t="shared" si="0"/>
        <v>5.6144386917367228E-8</v>
      </c>
      <c r="AF1">
        <f t="shared" si="0"/>
        <v>4.463296363610425E-7</v>
      </c>
      <c r="AG1">
        <f t="shared" si="0"/>
        <v>1.0608542993395531E-5</v>
      </c>
      <c r="AH1">
        <f>AVERAGEA(H2:H9)</f>
        <v>1.8607931224323693E-5</v>
      </c>
      <c r="AI1">
        <f>AVERAGEA(I2:I9)</f>
        <v>2.4086335770334699E-7</v>
      </c>
      <c r="AJ1">
        <f>AVERAGEA(J2:J9)</f>
        <v>2.924128921222291E-7</v>
      </c>
      <c r="AK1">
        <f>AVERAGEA(K2:K9)</f>
        <v>9.8423370786804298E-8</v>
      </c>
      <c r="AL1">
        <f>AVERAGEA(L2:L9)</f>
        <v>1.2316363040554279E-7</v>
      </c>
      <c r="AM1">
        <f>AVERAGEA(M2:M9)</f>
        <v>2.9072865004309278E-7</v>
      </c>
      <c r="AN1">
        <f>AVERAGEA(N2:N9)</f>
        <v>9.8332019859981301E-8</v>
      </c>
      <c r="AO1">
        <f>AVERAGEA(O2:O9)</f>
        <v>1.0985252352213593E-7</v>
      </c>
      <c r="AP1">
        <f>AVERAGEA(P2:P9)</f>
        <v>6.0115159072893221E-8</v>
      </c>
      <c r="AQ1">
        <f>AVERAGEA(Q2:Q9)</f>
        <v>4.7602618735709257E-8</v>
      </c>
      <c r="AR1">
        <f>AVERAGEA(R2:R9)</f>
        <v>9.8679288385028485E-7</v>
      </c>
      <c r="AS1">
        <f>AVERAGEA(S2:S9)</f>
        <v>4.5593515096697956E-7</v>
      </c>
      <c r="AT1">
        <f>AVERAGEA(T2:T9)</f>
        <v>1.228470267733428E-7</v>
      </c>
      <c r="AU1">
        <f>AVERAGEA(U2:U9)</f>
        <v>1.0893303681314137E-7</v>
      </c>
      <c r="AV1">
        <f>AVERAGEA(V2:V9)</f>
        <v>1.0459065265422396E-5</v>
      </c>
      <c r="AW1">
        <f>AVERAGEA(W2:W9)</f>
        <v>5.6495618991903029E-6</v>
      </c>
      <c r="AX1">
        <f>AVERAGEA(X2:X9)</f>
        <v>5.2567102670764143E-8</v>
      </c>
      <c r="AY1">
        <f>AVERAGEA(Y2:Y9)</f>
        <v>9.4901219327425679E-8</v>
      </c>
      <c r="AZ1">
        <f>AVERAGEA(Z2:Z9)</f>
        <v>7.3954289803168649E-8</v>
      </c>
    </row>
    <row r="2" spans="2:59" x14ac:dyDescent="0.25">
      <c r="B2" s="3">
        <v>9.5890072770998813E-8</v>
      </c>
      <c r="C2">
        <v>1.7047043002094142E-5</v>
      </c>
      <c r="D2">
        <v>6.4246933106915094E-8</v>
      </c>
      <c r="E2">
        <v>4.6451987145701423E-8</v>
      </c>
      <c r="F2">
        <v>4.897010512650013E-7</v>
      </c>
      <c r="G2">
        <v>1.2688340575550683E-5</v>
      </c>
      <c r="H2">
        <v>1.5005477507656906E-5</v>
      </c>
      <c r="I2">
        <v>2.4384598873439245E-7</v>
      </c>
      <c r="J2">
        <v>2.8941303753526881E-7</v>
      </c>
      <c r="K2">
        <v>1.0176745490753092E-7</v>
      </c>
      <c r="L2" s="3">
        <v>9.5588575277361088E-8</v>
      </c>
      <c r="M2">
        <v>2.7888017939403653E-7</v>
      </c>
      <c r="N2">
        <v>9.3956714408705011E-8</v>
      </c>
      <c r="O2" s="3">
        <v>1.1368001651135273E-7</v>
      </c>
      <c r="P2" s="3">
        <v>7.6460310083348304E-8</v>
      </c>
      <c r="Q2">
        <v>4.9964512527367333E-8</v>
      </c>
      <c r="R2">
        <v>9.8504096968099475E-7</v>
      </c>
      <c r="S2">
        <v>4.130051820538938E-7</v>
      </c>
      <c r="T2">
        <v>1.3045655578025617E-7</v>
      </c>
      <c r="U2">
        <v>1.0138410289073363E-7</v>
      </c>
      <c r="V2">
        <v>8.4955881902715191E-6</v>
      </c>
      <c r="W2" s="3">
        <v>4.7952125896699727E-6</v>
      </c>
      <c r="X2" s="1">
        <v>3.6987216844863697E-8</v>
      </c>
      <c r="Y2">
        <v>1.0631407576511265E-7</v>
      </c>
      <c r="Z2">
        <v>7.179937711043749E-8</v>
      </c>
      <c r="AB2">
        <f t="shared" ref="AB2:AB42" si="1">B2/7.52407274262623E-08</f>
        <v>1.2744437228490828</v>
      </c>
      <c r="AC2">
        <f t="shared" ref="AC2:AC42" si="2">C2/0.0000179095453631817</f>
        <v>0.95184119174456083</v>
      </c>
      <c r="AD2">
        <f t="shared" ref="AD2:AD42" si="3">D2/5.55907035959535E-08</f>
        <v>1.1557136166844935</v>
      </c>
      <c r="AE2">
        <f t="shared" ref="AE2:AE9" si="4">E2/5.61443869173672E-08</f>
        <v>0.82736654002596977</v>
      </c>
      <c r="AF2">
        <f t="shared" ref="AF2:AF9" si="5">F2/4.46329636361043E-07</f>
        <v>1.0971735044474495</v>
      </c>
      <c r="AG2">
        <f t="shared" ref="AG2:AG9" si="6">G2/0.0000106085429933955</f>
        <v>1.1960493145430047</v>
      </c>
      <c r="AH2">
        <f>H2/0.0000186079312243237</f>
        <v>0.80640224465373234</v>
      </c>
      <c r="AI2">
        <f>I2/2.40863357703347E-07</f>
        <v>1.012383083336067</v>
      </c>
      <c r="AJ2">
        <f>J2/2.92412892122229E-07</f>
        <v>0.98974103171310845</v>
      </c>
      <c r="AK2">
        <f>K2/9.84233707868043E-08</f>
        <v>1.0339765250264621</v>
      </c>
      <c r="AL2">
        <f>L2/1.23163630405543E-07</f>
        <v>0.77611040664045827</v>
      </c>
      <c r="AM2">
        <f>M2/2.90728650043093E-07</f>
        <v>0.95924560359875011</v>
      </c>
      <c r="AN2">
        <f>N2/9.83320198599813E-08</f>
        <v>0.95550477395352551</v>
      </c>
      <c r="AO2">
        <f>O2/1.09852523522136E-07</f>
        <v>1.0348421034537769</v>
      </c>
      <c r="AP2">
        <f>P2/6.01151590728932E-08</f>
        <v>1.2718973261076403</v>
      </c>
      <c r="AQ2">
        <f>Q2/4.76026187357093E-08</f>
        <v>1.0496168877760972</v>
      </c>
      <c r="AR2">
        <f>R2/9.86792883850285E-07</f>
        <v>0.99822463842416997</v>
      </c>
      <c r="AS2">
        <f>S2/4.5593515096698E-07</f>
        <v>0.90584194085049763</v>
      </c>
      <c r="AT2">
        <f>T2/1.22847026773343E-07</f>
        <v>1.0619431272109907</v>
      </c>
      <c r="AU2">
        <f>U2/1.08933036813141E-07</f>
        <v>0.9307011523477815</v>
      </c>
      <c r="AV2">
        <f>V2/0.0000104590652654224</f>
        <v>0.81227031046052245</v>
      </c>
      <c r="AW2">
        <f>W2/0.0000056495618991903</f>
        <v>0.84877600692493094</v>
      </c>
      <c r="AX2" s="1">
        <f>X2/5.25671026707641E-08</f>
        <v>0.70361908809242091</v>
      </c>
      <c r="AY2" s="1">
        <f>Y2/9.49012193274257E-08</f>
        <v>1.120260377248796</v>
      </c>
      <c r="AZ2" s="1">
        <f>Z2/7.39542898031686E-08</f>
        <v>0.97086155923521855</v>
      </c>
      <c r="BA2" s="1"/>
      <c r="BB2" s="1"/>
      <c r="BC2" s="1"/>
      <c r="BD2" s="1"/>
      <c r="BE2">
        <f>AVERAGEA(AB2:BD2)</f>
        <v>0.98979224309398017</v>
      </c>
      <c r="BF2">
        <f>BG2/SQRT(25)</f>
        <v>2.9608490775879109E-2</v>
      </c>
      <c r="BG2">
        <f>STDEVA(AB2:AZ2)</f>
        <v>0.14804245387939555</v>
      </c>
    </row>
    <row r="3" spans="2:59" x14ac:dyDescent="0.25">
      <c r="B3" s="3">
        <v>6.6762822825694457E-8</v>
      </c>
      <c r="C3">
        <v>1.6320220311172307E-5</v>
      </c>
      <c r="D3">
        <v>4.6632067096652463E-8</v>
      </c>
      <c r="E3">
        <v>4.4744865590473637E-8</v>
      </c>
      <c r="F3">
        <v>3.8317466533044353E-7</v>
      </c>
      <c r="G3">
        <v>9.9323997346800752E-6</v>
      </c>
      <c r="H3">
        <v>1.7977132301894017E-5</v>
      </c>
      <c r="I3">
        <v>2.2233143681660295E-7</v>
      </c>
      <c r="J3">
        <v>2.8736212698277086E-7</v>
      </c>
      <c r="K3">
        <v>9.6403255156474188E-8</v>
      </c>
      <c r="L3" s="3">
        <v>9.6567873697495088E-8</v>
      </c>
      <c r="M3">
        <v>2.6684028853196651E-7</v>
      </c>
      <c r="N3">
        <v>1.0567828212515451E-7</v>
      </c>
      <c r="O3" s="3">
        <v>1.3732342551975307E-7</v>
      </c>
      <c r="P3" s="3">
        <v>6.6579559643287212E-8</v>
      </c>
      <c r="Q3">
        <v>5.3250914788804948E-8</v>
      </c>
      <c r="R3">
        <v>9.7594966064207256E-7</v>
      </c>
      <c r="S3">
        <v>4.0681152313482016E-7</v>
      </c>
      <c r="T3">
        <v>1.0630299129843479E-7</v>
      </c>
      <c r="U3">
        <v>1.0808537354023429E-7</v>
      </c>
      <c r="V3">
        <v>1.2952362340001855E-5</v>
      </c>
      <c r="W3" s="3">
        <v>6.7790160755976103E-6</v>
      </c>
      <c r="X3">
        <v>6.7066821429762058E-8</v>
      </c>
      <c r="Y3">
        <v>1.0114469262134662E-7</v>
      </c>
      <c r="Z3">
        <v>7.3876435635611415E-8</v>
      </c>
      <c r="AB3">
        <f t="shared" si="1"/>
        <v>0.88732293146851371</v>
      </c>
      <c r="AC3">
        <f t="shared" si="2"/>
        <v>0.91125821343981661</v>
      </c>
      <c r="AD3">
        <f t="shared" si="3"/>
        <v>0.83884649914822906</v>
      </c>
      <c r="AE3">
        <f t="shared" si="4"/>
        <v>0.79696062326459671</v>
      </c>
      <c r="AF3">
        <f t="shared" si="5"/>
        <v>0.85850150676637482</v>
      </c>
      <c r="AG3">
        <f t="shared" si="6"/>
        <v>0.93626426747420755</v>
      </c>
      <c r="AH3">
        <f>H3/0.0000186079312243237</f>
        <v>0.96610053450728994</v>
      </c>
      <c r="AI3">
        <f>I3/2.40863357703347E-07</f>
        <v>0.92306043948134109</v>
      </c>
      <c r="AJ3">
        <f>J3/2.92412892122229E-07</f>
        <v>0.98272728297715783</v>
      </c>
      <c r="AK3">
        <f>K3/9.84233707868043E-08</f>
        <v>0.97947524440403588</v>
      </c>
      <c r="AL3">
        <f>L3/1.23163630405543E-07</f>
        <v>0.78406160470850361</v>
      </c>
      <c r="AM3">
        <f>M3/2.90728650043093E-07</f>
        <v>0.91783279182293986</v>
      </c>
      <c r="AN3">
        <f>N3/9.83320198599813E-08</f>
        <v>1.0747087497605952</v>
      </c>
      <c r="AO3">
        <f>O3/1.09852523522136E-07</f>
        <v>1.2500707413615446</v>
      </c>
      <c r="AP3">
        <f>P3/6.01151590728932E-08</f>
        <v>1.1075336183100764</v>
      </c>
      <c r="AQ3">
        <f>Q3/4.76026187357093E-08</f>
        <v>1.1186551539203147</v>
      </c>
      <c r="AR3">
        <f>R3/9.86792883850285E-07</f>
        <v>0.9890116524088578</v>
      </c>
      <c r="AS3">
        <f>S3/4.5593515096698E-07</f>
        <v>0.89225742360953109</v>
      </c>
      <c r="AT3">
        <f>T3/1.22847026773343E-07</f>
        <v>0.86532815722571355</v>
      </c>
      <c r="AU3">
        <f>U3/1.08933036813141E-07</f>
        <v>0.99221849222508363</v>
      </c>
      <c r="AV3">
        <f>V3/0.0000104590652654224</f>
        <v>1.2383862239412808</v>
      </c>
      <c r="AW3">
        <f>W3/0.0000056495618991903</f>
        <v>1.1999188957588347</v>
      </c>
      <c r="AX3" s="1">
        <f>X3/5.25671026707641E-08</f>
        <v>1.2758325648992288</v>
      </c>
      <c r="AY3" s="1">
        <f>Y3/9.49012193274257E-08</f>
        <v>1.0657891788764047</v>
      </c>
      <c r="AZ3" s="1">
        <f>Z3/7.39542898031686E-08</f>
        <v>0.99894726637542741</v>
      </c>
      <c r="BA3" s="1"/>
      <c r="BB3" s="1" t="s">
        <v>43</v>
      </c>
      <c r="BC3" s="1"/>
      <c r="BD3" s="1"/>
      <c r="BE3">
        <f>AVERAGEA(AB3:BD3)</f>
        <v>0.95581038685138087</v>
      </c>
      <c r="BF3">
        <f t="shared" ref="BF3:BF42" si="7">BG3/SQRT(25)</f>
        <v>2.8078072603480837E-2</v>
      </c>
      <c r="BG3">
        <f>STDEVA(AB3:AZ3)</f>
        <v>0.14039036301740418</v>
      </c>
    </row>
    <row r="4" spans="2:59" x14ac:dyDescent="0.25">
      <c r="B4" s="3">
        <v>5.5003738452796824E-8</v>
      </c>
      <c r="C4">
        <v>1.6881916963029653E-5</v>
      </c>
      <c r="D4">
        <v>6.5243966673733667E-8</v>
      </c>
      <c r="E4">
        <v>5.2818677431787364E-8</v>
      </c>
      <c r="F4">
        <v>4.5180058805271983E-7</v>
      </c>
      <c r="G4">
        <v>7.8343637142097577E-6</v>
      </c>
      <c r="H4">
        <v>2.2436854123952799E-5</v>
      </c>
      <c r="I4">
        <v>2.466058504069224E-7</v>
      </c>
      <c r="J4">
        <v>2.9178409022279084E-7</v>
      </c>
      <c r="K4">
        <v>9.0209027803211939E-8</v>
      </c>
      <c r="L4" s="3">
        <v>1.5885461834841408E-7</v>
      </c>
      <c r="M4">
        <v>2.8103568183723837E-7</v>
      </c>
      <c r="N4">
        <v>1.0208532330580056E-7</v>
      </c>
      <c r="O4" s="3">
        <v>6.9925533807690954E-8</v>
      </c>
      <c r="P4" s="3">
        <v>4.8034962674137205E-8</v>
      </c>
      <c r="Q4">
        <v>4.0721261029830202E-8</v>
      </c>
      <c r="R4">
        <v>9.7471638582646847E-7</v>
      </c>
      <c r="S4">
        <v>4.9941081670112908E-7</v>
      </c>
      <c r="T4">
        <v>1.3008502719458193E-7</v>
      </c>
      <c r="U4">
        <v>1.2214604794280604E-7</v>
      </c>
      <c r="V4">
        <v>1.3557064448832534E-5</v>
      </c>
      <c r="W4" s="3">
        <v>6.1522659962065518E-6</v>
      </c>
      <c r="X4">
        <v>7.0112946559675038E-8</v>
      </c>
      <c r="Y4">
        <v>8.5347892309073359E-8</v>
      </c>
      <c r="Z4">
        <v>7.3249793786089867E-8</v>
      </c>
      <c r="AB4">
        <f t="shared" si="1"/>
        <v>0.73103677136430922</v>
      </c>
      <c r="AC4">
        <f t="shared" si="2"/>
        <v>0.94262119002391676</v>
      </c>
      <c r="AD4">
        <f t="shared" si="3"/>
        <v>1.1736488738826258</v>
      </c>
      <c r="AE4">
        <f t="shared" si="4"/>
        <v>0.94076505830450008</v>
      </c>
      <c r="AF4">
        <f t="shared" si="5"/>
        <v>1.0122576482625754</v>
      </c>
      <c r="AG4">
        <f t="shared" si="6"/>
        <v>0.73849573113736278</v>
      </c>
      <c r="AH4">
        <f>H4/0.0000186079312243237</f>
        <v>1.2057683282182412</v>
      </c>
      <c r="AI4">
        <f>I4/2.40863357703347E-07</f>
        <v>1.0238412880993215</v>
      </c>
      <c r="AJ4">
        <f>J4/2.92412892122229E-07</f>
        <v>0.99784960952003676</v>
      </c>
      <c r="AK4">
        <f>K4/9.84233707868043E-08</f>
        <v>0.91654072688299293</v>
      </c>
      <c r="AL4">
        <f>L4/1.23163630405543E-07</f>
        <v>1.2897851242720821</v>
      </c>
      <c r="AM4">
        <f>M4/2.90728650043093E-07</f>
        <v>0.96665974198133586</v>
      </c>
      <c r="AN4">
        <f>N4/9.83320198599813E-08</f>
        <v>1.0381696974308443</v>
      </c>
      <c r="AO4">
        <f>O4/1.09852523522136E-07</f>
        <v>0.63654007723910411</v>
      </c>
      <c r="AP4">
        <f>P4/6.01151590728932E-08</f>
        <v>0.79904908204421388</v>
      </c>
      <c r="AQ4">
        <f>Q4/4.76026187357093E-08</f>
        <v>0.85544161458669876</v>
      </c>
      <c r="AR4">
        <f>R4/9.86792883850285E-07</f>
        <v>0.98776187159285511</v>
      </c>
      <c r="AS4">
        <f>S4/4.5593515096698E-07</f>
        <v>1.0953549329152243</v>
      </c>
      <c r="AT4">
        <f>T4/1.22847026773343E-07</f>
        <v>1.0589188083045209</v>
      </c>
      <c r="AU4">
        <f>U4/1.08933036813141E-07</f>
        <v>1.1212948019830757</v>
      </c>
      <c r="AV4">
        <f>V4/0.0000104590652654224</f>
        <v>1.2962022996120026</v>
      </c>
      <c r="AW4">
        <f>W4/0.0000056495618991903</f>
        <v>1.0889810760526935</v>
      </c>
      <c r="AX4" s="1">
        <f>X4/5.25671026707641E-08</f>
        <v>1.3337799307449618</v>
      </c>
      <c r="AY4" s="1">
        <f>Y4/9.49012193274257E-08</f>
        <v>0.89933399079529519</v>
      </c>
      <c r="AZ4" s="1">
        <f>Z4/7.39542898031686E-08</f>
        <v>0.99047389922945961</v>
      </c>
      <c r="BA4" s="1"/>
      <c r="BB4" s="1" t="s">
        <v>44</v>
      </c>
      <c r="BC4" s="1"/>
      <c r="BD4" s="1"/>
      <c r="BE4">
        <f>AVERAGEA(AB4:BD4)</f>
        <v>0.96694508363385567</v>
      </c>
      <c r="BF4">
        <f t="shared" si="7"/>
        <v>3.5392045770023299E-2</v>
      </c>
      <c r="BG4">
        <f>STDEVA(AB4:AZ4)</f>
        <v>0.1769602288501165</v>
      </c>
    </row>
    <row r="5" spans="2:59" x14ac:dyDescent="0.25">
      <c r="B5" s="3">
        <v>9.2078607849543914E-8</v>
      </c>
      <c r="C5">
        <v>1.9230297766625881E-5</v>
      </c>
      <c r="D5">
        <v>4.5510660129366443E-8</v>
      </c>
      <c r="E5">
        <v>5.9560989029705524E-8</v>
      </c>
      <c r="F5">
        <v>4.7333196562249213E-7</v>
      </c>
      <c r="G5">
        <v>1.167394748335937E-5</v>
      </c>
      <c r="H5">
        <v>1.8641316273715347E-5</v>
      </c>
      <c r="I5">
        <v>2.4285509425681084E-7</v>
      </c>
      <c r="J5">
        <v>2.6569887268124148E-7</v>
      </c>
      <c r="K5">
        <v>1.1304973668302409E-7</v>
      </c>
      <c r="L5" s="3">
        <v>1.1529937182785943E-7</v>
      </c>
      <c r="M5">
        <v>3.0688374863530044E-7</v>
      </c>
      <c r="N5">
        <v>9.3696598923997954E-8</v>
      </c>
      <c r="O5" s="3">
        <v>1.4466877473751083E-7</v>
      </c>
      <c r="P5" s="3">
        <v>8.5999090515542775E-8</v>
      </c>
      <c r="Q5">
        <v>5.1923052524216473E-8</v>
      </c>
      <c r="R5">
        <v>9.5394898380618542E-7</v>
      </c>
      <c r="S5">
        <v>4.4480839278548956E-7</v>
      </c>
      <c r="T5">
        <v>1.059170244843699E-7</v>
      </c>
      <c r="U5">
        <v>1.0710937203839421E-7</v>
      </c>
      <c r="V5">
        <v>8.49633761390578E-6</v>
      </c>
      <c r="W5" s="3">
        <v>4.0954914766189177E-6</v>
      </c>
      <c r="X5">
        <v>6.0452066463767551E-8</v>
      </c>
      <c r="Y5">
        <v>9.1664787760237232E-8</v>
      </c>
      <c r="Z5">
        <v>6.324626156128943E-8</v>
      </c>
      <c r="AB5">
        <f t="shared" si="1"/>
        <v>1.2237867840895496</v>
      </c>
      <c r="AC5">
        <f t="shared" si="2"/>
        <v>1.0737457247887139</v>
      </c>
      <c r="AD5">
        <f t="shared" si="3"/>
        <v>0.81867393620611062</v>
      </c>
      <c r="AE5">
        <f t="shared" si="4"/>
        <v>1.0608538502231193</v>
      </c>
      <c r="AF5">
        <f t="shared" si="5"/>
        <v>1.06049862492126</v>
      </c>
      <c r="AG5">
        <f t="shared" si="6"/>
        <v>1.1004289175834185</v>
      </c>
      <c r="AH5">
        <f>H5/0.0000186079312243237</f>
        <v>1.0017941300937316</v>
      </c>
      <c r="AI5">
        <f>I5/2.40863357703347E-07</f>
        <v>1.0082691554765957</v>
      </c>
      <c r="AJ5">
        <f>J5/2.92412892122229E-07</f>
        <v>0.9086428124043826</v>
      </c>
      <c r="AK5">
        <f>K5/9.84233707868043E-08</f>
        <v>1.1486066345756649</v>
      </c>
      <c r="AL5">
        <f>L5/1.23163630405543E-07</f>
        <v>0.93614788268428928</v>
      </c>
      <c r="AM5">
        <f>M5/2.90728650043093E-07</f>
        <v>1.0555676180858435</v>
      </c>
      <c r="AN5">
        <f>N5/9.83320198599813E-08</f>
        <v>0.95285949640225132</v>
      </c>
      <c r="AO5">
        <f>O5/1.09852523522136E-07</f>
        <v>1.3169362896643801</v>
      </c>
      <c r="AP5">
        <f>P5/6.01151590728932E-08</f>
        <v>1.4305724519711207</v>
      </c>
      <c r="AQ5">
        <f>Q5/4.76026187357093E-08</f>
        <v>1.0907604224989029</v>
      </c>
      <c r="AR5">
        <f>R5/9.86792883850285E-07</f>
        <v>0.96671652118532847</v>
      </c>
      <c r="AS5">
        <f>S5/4.5593515096698E-07</f>
        <v>0.97559574391688819</v>
      </c>
      <c r="AT5">
        <f>T5/1.22847026773343E-07</f>
        <v>0.86218630817814157</v>
      </c>
      <c r="AU5">
        <f>U5/1.08933036813141E-07</f>
        <v>0.98325884572670985</v>
      </c>
      <c r="AV5">
        <f>V5/0.0000104590652654224</f>
        <v>0.81234196348258925</v>
      </c>
      <c r="AW5">
        <f>W5/0.0000056495618991903</f>
        <v>0.72492195849839025</v>
      </c>
      <c r="AX5" s="1">
        <f>X5/5.25671026707641E-08</f>
        <v>1.149998067087475</v>
      </c>
      <c r="AY5" s="1">
        <f>Y5/9.49012193274257E-08</f>
        <v>0.96589683894342582</v>
      </c>
      <c r="AZ5" s="1">
        <f>Z5/7.39542898031686E-08</f>
        <v>0.85520747653207296</v>
      </c>
      <c r="BA5" s="1"/>
      <c r="BB5" s="1"/>
      <c r="BC5" s="1"/>
      <c r="BD5" s="1"/>
      <c r="BE5">
        <f>AVERAGEA(AB5:BD5)</f>
        <v>1.0193707382088142</v>
      </c>
      <c r="BF5">
        <f t="shared" si="7"/>
        <v>3.1804642650363806E-2</v>
      </c>
      <c r="BG5">
        <f>STDEVA(AB5:AZ5)</f>
        <v>0.15902321325181903</v>
      </c>
    </row>
    <row r="6" spans="2:59" x14ac:dyDescent="0.25">
      <c r="B6" s="3">
        <v>9.3171593107399531E-8</v>
      </c>
      <c r="C6">
        <v>1.40794245453435E-5</v>
      </c>
      <c r="D6">
        <v>5.1399865697021596E-8</v>
      </c>
      <c r="E6">
        <v>6.1175342125352472E-8</v>
      </c>
      <c r="F6">
        <v>4.4418084144126624E-7</v>
      </c>
      <c r="G6">
        <v>1.2361965673335362E-5</v>
      </c>
      <c r="H6">
        <v>2.0510842659859918E-5</v>
      </c>
      <c r="I6">
        <v>2.3674238036619499E-7</v>
      </c>
      <c r="J6">
        <v>2.9160582926124334E-7</v>
      </c>
      <c r="K6">
        <v>8.8579781731823459E-8</v>
      </c>
      <c r="L6" s="3">
        <v>8.5378360381582752E-8</v>
      </c>
      <c r="M6">
        <v>3.1431227398570627E-7</v>
      </c>
      <c r="N6">
        <v>1.0769554137368686E-7</v>
      </c>
      <c r="O6" s="3">
        <v>1.1811903277703095E-7</v>
      </c>
      <c r="P6" s="3">
        <v>4.148296284256503E-8</v>
      </c>
      <c r="Q6">
        <v>4.0982740756589919E-8</v>
      </c>
      <c r="R6">
        <v>1.0200838005403057E-6</v>
      </c>
      <c r="S6">
        <v>4.6597415348514915E-7</v>
      </c>
      <c r="T6">
        <v>1.4024135452928022E-7</v>
      </c>
      <c r="U6">
        <v>1.1643987818388268E-7</v>
      </c>
      <c r="V6">
        <v>7.4956278695026413E-6</v>
      </c>
      <c r="W6" s="3">
        <v>6.7789478634949774E-6</v>
      </c>
      <c r="X6">
        <v>5.5900272855069488E-8</v>
      </c>
      <c r="Y6">
        <v>1.0156963980989531E-7</v>
      </c>
      <c r="Z6">
        <v>7.7086696137484978E-8</v>
      </c>
      <c r="AB6">
        <f t="shared" si="1"/>
        <v>1.2383132951327445</v>
      </c>
      <c r="AC6">
        <f t="shared" si="2"/>
        <v>0.78614081261313695</v>
      </c>
      <c r="AD6">
        <f t="shared" si="3"/>
        <v>0.92461261276000539</v>
      </c>
      <c r="AE6">
        <f t="shared" si="4"/>
        <v>1.0896074475866979</v>
      </c>
      <c r="AF6">
        <f t="shared" si="5"/>
        <v>0.99518563244579494</v>
      </c>
      <c r="AG6">
        <f t="shared" si="6"/>
        <v>1.1652840244915328</v>
      </c>
      <c r="AH6">
        <f>H6/0.0000186079312243237</f>
        <v>1.1022634602737995</v>
      </c>
      <c r="AI6">
        <f>I6/2.40863357703347E-07</f>
        <v>0.98289080839673637</v>
      </c>
      <c r="AJ6">
        <f>J6/2.92412892122229E-07</f>
        <v>0.99723998878733333</v>
      </c>
      <c r="AK6">
        <f>K6/9.84233707868043E-08</f>
        <v>0.89998727968479031</v>
      </c>
      <c r="AL6">
        <f>L6/1.23163630405543E-07</f>
        <v>0.69321081313092148</v>
      </c>
      <c r="AM6">
        <f>M6/2.90728650043093E-07</f>
        <v>1.0811190226319891</v>
      </c>
      <c r="AN6">
        <f>N6/9.83320198599813E-08</f>
        <v>1.0952235246162809</v>
      </c>
      <c r="AO6">
        <f>O6/1.09852523522136E-07</f>
        <v>1.0752509727573913</v>
      </c>
      <c r="AP6">
        <f>P6/6.01151590728932E-08</f>
        <v>0.69005827286033594</v>
      </c>
      <c r="AQ6">
        <f>Q6/4.76026187357093E-08</f>
        <v>0.86093458395906575</v>
      </c>
      <c r="AR6">
        <f>R6/9.86792883850285E-07</f>
        <v>1.0337364782771088</v>
      </c>
      <c r="AS6">
        <f>S6/4.5593515096698E-07</f>
        <v>1.0220184877101002</v>
      </c>
      <c r="AT6">
        <f>T6/1.22847026773343E-07</f>
        <v>1.1415933963793063</v>
      </c>
      <c r="AU6">
        <f>U6/1.08933036813141E-07</f>
        <v>1.0689124400673653</v>
      </c>
      <c r="AV6">
        <f>V6/0.0000104590652654224</f>
        <v>0.71666326572061245</v>
      </c>
      <c r="AW6">
        <f>W6/0.0000056495618991903</f>
        <v>1.1999068218841078</v>
      </c>
      <c r="AX6" s="1">
        <f>X6/5.25671026707641E-08</f>
        <v>1.0634079113163522</v>
      </c>
      <c r="AY6" s="1">
        <f>Y6/9.49012193274257E-08</f>
        <v>1.0702669631615838</v>
      </c>
      <c r="AZ6" s="1">
        <f>Z6/7.39542898031686E-08</f>
        <v>1.0423559788438692</v>
      </c>
      <c r="BA6" s="1"/>
      <c r="BB6" s="1"/>
      <c r="BC6" s="1"/>
      <c r="BD6" s="1"/>
      <c r="BE6">
        <f>AVERAGEA(AB6:BD6)</f>
        <v>1.0014473718195587</v>
      </c>
      <c r="BF6">
        <f t="shared" si="7"/>
        <v>3.0346342458117025E-2</v>
      </c>
      <c r="BG6">
        <f>STDEVA(AB6:AZ6)</f>
        <v>0.15173171229058513</v>
      </c>
    </row>
    <row r="7" spans="2:59" x14ac:dyDescent="0.25">
      <c r="B7" s="3">
        <v>5.2426457841647789E-8</v>
      </c>
      <c r="C7">
        <v>2.0225923435646109E-5</v>
      </c>
      <c r="D7">
        <v>5.6018961913650855E-8</v>
      </c>
      <c r="E7">
        <v>6.371055860654451E-8</v>
      </c>
      <c r="F7">
        <v>4.4584157876670361E-7</v>
      </c>
      <c r="G7">
        <v>1.0767660569399595E-5</v>
      </c>
      <c r="H7">
        <v>1.3381207281781826E-5</v>
      </c>
      <c r="I7">
        <v>2.4755536287557334E-7</v>
      </c>
      <c r="J7">
        <v>3.0852970667183399E-7</v>
      </c>
      <c r="K7">
        <v>9.6110852609854192E-8</v>
      </c>
      <c r="L7" s="3">
        <v>1.3978478818899021E-7</v>
      </c>
      <c r="M7">
        <v>3.0201226763892919E-7</v>
      </c>
      <c r="N7">
        <v>9.4657934823771939E-8</v>
      </c>
      <c r="O7" s="3">
        <v>1.0030498742708005E-7</v>
      </c>
      <c r="P7" s="3">
        <v>5.8391378843225539E-8</v>
      </c>
      <c r="Q7">
        <v>4.7122739488258958E-8</v>
      </c>
      <c r="R7">
        <v>1.0447856766404584E-6</v>
      </c>
      <c r="S7">
        <v>4.3068212107755244E-7</v>
      </c>
      <c r="T7">
        <v>1.3342832971829921E-7</v>
      </c>
      <c r="U7">
        <v>1.1510655895108357E-7</v>
      </c>
      <c r="V7">
        <v>9.7166193882003427E-6</v>
      </c>
      <c r="W7" s="3">
        <v>6.8350873334566131E-6</v>
      </c>
      <c r="X7">
        <v>4.7286903281928971E-8</v>
      </c>
      <c r="Y7">
        <v>7.9081473813857883E-8</v>
      </c>
      <c r="Z7">
        <v>9.2635218607028946E-8</v>
      </c>
      <c r="AB7">
        <f t="shared" si="1"/>
        <v>0.69678297426120672</v>
      </c>
      <c r="AC7">
        <f t="shared" si="2"/>
        <v>1.129337625578503</v>
      </c>
      <c r="AD7">
        <f t="shared" si="3"/>
        <v>1.0077037758113305</v>
      </c>
      <c r="AE7">
        <f t="shared" si="4"/>
        <v>1.1347627448548532</v>
      </c>
      <c r="AF7">
        <f t="shared" si="5"/>
        <v>0.99890650865508612</v>
      </c>
      <c r="AG7">
        <f t="shared" si="6"/>
        <v>1.0149990037371914</v>
      </c>
      <c r="AH7">
        <f>H7/0.0000186079312243237</f>
        <v>0.71911310937619621</v>
      </c>
      <c r="AI7">
        <f>I7/2.40863357703347E-07</f>
        <v>1.0277834089669562</v>
      </c>
      <c r="AJ7">
        <f>J7/2.92412892122229E-07</f>
        <v>1.0551166346758343</v>
      </c>
      <c r="AK7">
        <f>K7/9.84233707868043E-08</f>
        <v>0.97650437941249468</v>
      </c>
      <c r="AL7">
        <f>L7/1.23163630405543E-07</f>
        <v>1.1349518338223583</v>
      </c>
      <c r="AM7">
        <f>M7/2.90728650043093E-07</f>
        <v>1.038811508924778</v>
      </c>
      <c r="AN7">
        <f>N7/9.83320198599813E-08</f>
        <v>0.96263592427531708</v>
      </c>
      <c r="AO7">
        <f>O7/1.09852523522136E-07</f>
        <v>0.91308769440210391</v>
      </c>
      <c r="AP7">
        <f>P7/6.01151590728932E-08</f>
        <v>0.97132536524477175</v>
      </c>
      <c r="AQ7">
        <f>Q7/4.76026187357093E-08</f>
        <v>0.98991905781245682</v>
      </c>
      <c r="AR7">
        <f>R7/9.86792883850285E-07</f>
        <v>1.0587689612879008</v>
      </c>
      <c r="AS7">
        <f>S7/4.5593515096698E-07</f>
        <v>0.94461267170151475</v>
      </c>
      <c r="AT7">
        <f>T7/1.22847026773343E-07</f>
        <v>1.0861339767260227</v>
      </c>
      <c r="AU7">
        <f>U7/1.08933036813141E-07</f>
        <v>1.0566726341112878</v>
      </c>
      <c r="AV7">
        <f>V7/0.0000104590652654224</f>
        <v>0.92901412713461329</v>
      </c>
      <c r="AW7">
        <f>W7/0.0000056495618991903</f>
        <v>1.2098437817693835</v>
      </c>
      <c r="AX7" s="1">
        <f>X7/5.25671026707641E-08</f>
        <v>0.89955315928469881</v>
      </c>
      <c r="AY7" s="1">
        <f>Y7/9.49012193274257E-08</f>
        <v>0.83330303208237033</v>
      </c>
      <c r="AZ7" s="1">
        <f>Z7/7.39542898031686E-08</f>
        <v>1.2526010168386468</v>
      </c>
      <c r="BA7" s="1"/>
      <c r="BB7" s="1"/>
      <c r="BC7" s="1"/>
      <c r="BD7" s="1"/>
      <c r="BE7">
        <f>AVERAGEA(AB7:BD7)</f>
        <v>1.001689796429915</v>
      </c>
      <c r="BF7">
        <f t="shared" si="7"/>
        <v>2.60705996790613E-2</v>
      </c>
      <c r="BG7">
        <f>STDEVA(AB7:AZ7)</f>
        <v>0.13035299839530651</v>
      </c>
    </row>
    <row r="8" spans="2:59" x14ac:dyDescent="0.25">
      <c r="B8" s="3">
        <v>6.256601636778214E-8</v>
      </c>
      <c r="C8">
        <v>1.9693510694196448E-5</v>
      </c>
      <c r="D8">
        <v>5.9471858548931777E-8</v>
      </c>
      <c r="E8">
        <v>6.2685103330295533E-8</v>
      </c>
      <c r="F8">
        <v>4.2134342947974801E-7</v>
      </c>
      <c r="G8">
        <v>8.3063005149597302E-6</v>
      </c>
      <c r="H8">
        <v>2.1938332793070003E-5</v>
      </c>
      <c r="I8">
        <v>2.3996108211576939E-7</v>
      </c>
      <c r="J8">
        <v>2.9192688089096919E-7</v>
      </c>
      <c r="K8">
        <v>8.9205059339292347E-8</v>
      </c>
      <c r="L8" s="3">
        <v>1.536332092655357E-7</v>
      </c>
      <c r="M8">
        <v>3.0157934816088527E-7</v>
      </c>
      <c r="N8">
        <v>8.8981323642656207E-8</v>
      </c>
      <c r="O8" s="3">
        <v>1.1381837339285994E-7</v>
      </c>
      <c r="P8" s="3">
        <v>5.1939878176199272E-8</v>
      </c>
      <c r="Q8">
        <v>4.1985003917943686E-8</v>
      </c>
      <c r="R8">
        <v>1.027019607136026E-6</v>
      </c>
      <c r="S8">
        <v>4.7627872845623642E-7</v>
      </c>
      <c r="T8">
        <v>1.1424253898439929E-7</v>
      </c>
      <c r="U8">
        <v>9.5386894827242941E-8</v>
      </c>
      <c r="V8">
        <v>1.2364034773781896E-5</v>
      </c>
      <c r="W8" s="3">
        <v>5.411116944742389E-6</v>
      </c>
      <c r="X8">
        <v>4.0955683289212175E-8</v>
      </c>
      <c r="Y8">
        <v>1.0134652939086664E-7</v>
      </c>
      <c r="Z8">
        <v>7.4704615826703957E-8</v>
      </c>
      <c r="AB8">
        <f t="shared" si="1"/>
        <v>0.83154454386553245</v>
      </c>
      <c r="AC8">
        <f t="shared" si="2"/>
        <v>1.0996097497082316</v>
      </c>
      <c r="AD8">
        <f t="shared" si="3"/>
        <v>1.0698166186416247</v>
      </c>
      <c r="AE8">
        <f t="shared" si="4"/>
        <v>1.1164981358253123</v>
      </c>
      <c r="AF8">
        <f t="shared" si="5"/>
        <v>0.94401849026874107</v>
      </c>
      <c r="AG8">
        <f t="shared" si="6"/>
        <v>0.7829822172687555</v>
      </c>
      <c r="AH8">
        <f>H8/0.0000186079312243237</f>
        <v>1.1789775299896266</v>
      </c>
      <c r="AI8">
        <f>I8/2.40863357703347E-07</f>
        <v>0.99625399398156333</v>
      </c>
      <c r="AJ8">
        <f>J8/2.92412892122229E-07</f>
        <v>0.99833792816817168</v>
      </c>
      <c r="AK8">
        <f>K8/9.84233707868043E-08</f>
        <v>0.90634021804150755</v>
      </c>
      <c r="AL8">
        <f>L8/1.23163630405543E-07</f>
        <v>1.2473910419793977</v>
      </c>
      <c r="AM8">
        <f>M8/2.90728650043093E-07</f>
        <v>1.0373224245913979</v>
      </c>
      <c r="AN8">
        <f>N8/9.83320198599813E-08</f>
        <v>0.90490690386875094</v>
      </c>
      <c r="AO8">
        <f>O8/1.09852523522136E-07</f>
        <v>1.0361015818623847</v>
      </c>
      <c r="AP8">
        <f>P8/6.01151590728932E-08</f>
        <v>0.86400633346439437</v>
      </c>
      <c r="AQ8">
        <f>Q8/4.76026187357093E-08</f>
        <v>0.88198937438810399</v>
      </c>
      <c r="AR8">
        <f>R8/9.86792883850285E-07</f>
        <v>1.0407651128662214</v>
      </c>
      <c r="AS8">
        <f>S8/4.5593515096698E-07</f>
        <v>1.0446194539861871</v>
      </c>
      <c r="AT8">
        <f>T8/1.22847026773343E-07</f>
        <v>0.92995770418750734</v>
      </c>
      <c r="AU8">
        <f>U8/1.08933036813141E-07</f>
        <v>0.87564707289732013</v>
      </c>
      <c r="AV8">
        <f>V8/0.0000104590652654224</f>
        <v>1.182135732019697</v>
      </c>
      <c r="AW8">
        <f>W8/0.0000056495618991903</f>
        <v>0.95779408054948734</v>
      </c>
      <c r="AX8" s="1">
        <f>X8/5.25671026707641E-08</f>
        <v>0.77911243360175209</v>
      </c>
      <c r="AY8" s="1">
        <f>Y8/9.49012193274257E-08</f>
        <v>1.067915987898991</v>
      </c>
      <c r="AZ8" s="1">
        <f>Z8/7.39542898031686E-08</f>
        <v>1.0101458079785821</v>
      </c>
      <c r="BA8" s="1"/>
      <c r="BB8" s="1"/>
      <c r="BC8" s="1"/>
      <c r="BD8" s="1"/>
      <c r="BE8">
        <f>AVERAGEA(AB8:BD8)</f>
        <v>0.99136761887596958</v>
      </c>
      <c r="BF8">
        <f t="shared" si="7"/>
        <v>2.4623196502950261E-2</v>
      </c>
      <c r="BG8">
        <f>STDEVA(AB8:AZ8)</f>
        <v>0.12311598251475131</v>
      </c>
    </row>
    <row r="9" spans="2:59" x14ac:dyDescent="0.25">
      <c r="B9" s="3">
        <v>8.4026510194235016E-8</v>
      </c>
      <c r="C9">
        <v>1.9798026187345386E-5</v>
      </c>
      <c r="D9">
        <v>5.6201315601356328E-8</v>
      </c>
      <c r="E9">
        <v>5.8007572079077363E-8</v>
      </c>
      <c r="F9">
        <v>4.6126297092996538E-7</v>
      </c>
      <c r="G9">
        <v>1.1303365681669675E-5</v>
      </c>
      <c r="H9">
        <v>1.8972286852658726E-5</v>
      </c>
      <c r="I9">
        <v>2.4700966605450958E-7</v>
      </c>
      <c r="J9">
        <v>3.1298259273171425E-7</v>
      </c>
      <c r="K9">
        <v>1.1206179806322325E-7</v>
      </c>
      <c r="L9" s="3">
        <v>1.4020224625710398E-7</v>
      </c>
      <c r="M9">
        <v>2.742854121606797E-7</v>
      </c>
      <c r="N9">
        <v>9.9904440276077366E-8</v>
      </c>
      <c r="O9" s="3">
        <v>8.0980044003808871E-8</v>
      </c>
      <c r="P9" s="3">
        <v>5.2033129804840428E-8</v>
      </c>
      <c r="Q9">
        <v>5.4870724852662534E-8</v>
      </c>
      <c r="R9">
        <v>9.1279798652976751E-7</v>
      </c>
      <c r="S9">
        <v>5.105102900415659E-7</v>
      </c>
      <c r="T9">
        <v>1.2210239219712093E-7</v>
      </c>
      <c r="U9">
        <v>1.0580606613075361E-7</v>
      </c>
      <c r="V9">
        <v>1.0594887498882599E-5</v>
      </c>
      <c r="W9" s="3">
        <v>4.3493569137353916E-6</v>
      </c>
      <c r="X9">
        <v>4.177491064183414E-8</v>
      </c>
      <c r="Y9" s="1">
        <v>9.2740663149015705E-8</v>
      </c>
      <c r="Z9">
        <v>6.5035919760703109E-8</v>
      </c>
      <c r="AB9">
        <f t="shared" si="1"/>
        <v>1.1167689769690623</v>
      </c>
      <c r="AC9">
        <f t="shared" si="2"/>
        <v>1.1054454921031112</v>
      </c>
      <c r="AD9">
        <f t="shared" si="3"/>
        <v>1.0109840668655843</v>
      </c>
      <c r="AE9">
        <f t="shared" si="4"/>
        <v>1.0331855999149546</v>
      </c>
      <c r="AF9">
        <f t="shared" si="5"/>
        <v>1.0334580842327095</v>
      </c>
      <c r="AG9">
        <f t="shared" si="6"/>
        <v>1.0654965237645495</v>
      </c>
      <c r="AH9">
        <f>H9/0.0000186079312243237</f>
        <v>1.0195806628873796</v>
      </c>
      <c r="AI9">
        <f>I9/2.40863357703347E-07</f>
        <v>1.025517822261419</v>
      </c>
      <c r="AJ9">
        <f>J9/2.92412892122229E-07</f>
        <v>1.0703447117539779</v>
      </c>
      <c r="AK9">
        <f>K9/9.84233707868043E-08</f>
        <v>1.1385689919720516</v>
      </c>
      <c r="AL9">
        <f>L9/1.23163630405543E-07</f>
        <v>1.1383412927619756</v>
      </c>
      <c r="AM9">
        <f>M9/2.90728650043093E-07</f>
        <v>0.94344128836295971</v>
      </c>
      <c r="AN9">
        <f>N9/9.83320198599813E-08</f>
        <v>1.0159909296924348</v>
      </c>
      <c r="AO9">
        <f>O9/1.09852523522136E-07</f>
        <v>0.73717053925930853</v>
      </c>
      <c r="AP9">
        <f>P9/6.01151590728932E-08</f>
        <v>0.86555754999745027</v>
      </c>
      <c r="AQ9">
        <f>Q9/4.76026187357093E-08</f>
        <v>1.152682905058352</v>
      </c>
      <c r="AR9">
        <f>R9/9.86792883850285E-07</f>
        <v>0.92501476395755611</v>
      </c>
      <c r="AS9">
        <f>S9/4.5593515096698E-07</f>
        <v>1.119699345310049</v>
      </c>
      <c r="AT9">
        <f>T9/1.22847026773343E-07</f>
        <v>0.99393852178778463</v>
      </c>
      <c r="AU9">
        <f>U9/1.08933036813141E-07</f>
        <v>0.9712945606414034</v>
      </c>
      <c r="AV9">
        <f>V9/0.0000104590652654224</f>
        <v>1.0129860776286794</v>
      </c>
      <c r="AW9">
        <f>W9/0.0000056495618991903</f>
        <v>0.76985737856217573</v>
      </c>
      <c r="AX9" s="1">
        <f>X9/5.25671026707641E-08</f>
        <v>0.79469684497311699</v>
      </c>
      <c r="AY9" s="1">
        <f>Y9/9.49012193274257E-08</f>
        <v>0.97723363099313076</v>
      </c>
      <c r="AZ9" s="1">
        <f>Z9/7.39542898031686E-08</f>
        <v>0.87940699496672903</v>
      </c>
      <c r="BA9" s="1"/>
      <c r="BB9" s="1"/>
      <c r="BC9" s="1"/>
      <c r="BD9" s="1"/>
      <c r="BE9">
        <f>AVERAGEA(AB9:BD9)</f>
        <v>0.99666654226711626</v>
      </c>
      <c r="BF9">
        <f t="shared" si="7"/>
        <v>2.3112283743958812E-2</v>
      </c>
      <c r="BG9">
        <f>STDEVA(AB9:AZ9)</f>
        <v>0.11556141871979406</v>
      </c>
    </row>
    <row r="10" spans="2:59" x14ac:dyDescent="0.25">
      <c r="AB10">
        <f t="shared" si="1"/>
        <v>0</v>
      </c>
      <c r="AC10">
        <f t="shared" si="2"/>
        <v>0</v>
      </c>
      <c r="AD10">
        <f t="shared" si="3"/>
        <v>0</v>
      </c>
      <c r="AX10" s="1"/>
      <c r="AY10" s="1"/>
      <c r="AZ10" s="1"/>
      <c r="BA10" s="1"/>
      <c r="BB10" s="1"/>
      <c r="BC10" s="1"/>
      <c r="BD10" s="1"/>
    </row>
    <row r="11" spans="2:59" x14ac:dyDescent="0.25">
      <c r="AB11">
        <f>AVERAGEA(AB5:AB9)</f>
        <v>1.0214393148636192</v>
      </c>
      <c r="AC11">
        <f t="shared" ref="AC11:AZ11" si="8">AVERAGEA(AC5:AC9)</f>
        <v>1.0388558809583395</v>
      </c>
      <c r="AD11">
        <f t="shared" si="8"/>
        <v>0.96635820205693113</v>
      </c>
      <c r="AE11">
        <f t="shared" si="8"/>
        <v>1.0869815556809876</v>
      </c>
      <c r="AF11">
        <f t="shared" si="8"/>
        <v>1.0064134681047183</v>
      </c>
      <c r="AG11">
        <f t="shared" si="8"/>
        <v>1.0258381373690895</v>
      </c>
      <c r="AH11">
        <f t="shared" si="8"/>
        <v>1.0043457785241467</v>
      </c>
      <c r="AI11">
        <f t="shared" si="8"/>
        <v>1.008143037816654</v>
      </c>
      <c r="AJ11">
        <f t="shared" si="8"/>
        <v>1.00593641515794</v>
      </c>
      <c r="AK11">
        <f t="shared" si="8"/>
        <v>1.0140015007373018</v>
      </c>
      <c r="AL11">
        <f t="shared" si="8"/>
        <v>1.0300085728757886</v>
      </c>
      <c r="AM11">
        <f t="shared" si="8"/>
        <v>1.0312523725193938</v>
      </c>
      <c r="AN11">
        <f t="shared" si="8"/>
        <v>0.98632335577100694</v>
      </c>
      <c r="AO11">
        <f t="shared" si="8"/>
        <v>1.0157094155891135</v>
      </c>
      <c r="AP11">
        <f t="shared" si="8"/>
        <v>0.96430399470761452</v>
      </c>
      <c r="AQ11">
        <f t="shared" si="8"/>
        <v>0.99525726874337628</v>
      </c>
      <c r="AR11">
        <f t="shared" si="8"/>
        <v>1.0050003675148231</v>
      </c>
      <c r="AS11">
        <f t="shared" si="8"/>
        <v>1.0213091405249477</v>
      </c>
      <c r="AT11">
        <f t="shared" si="8"/>
        <v>1.0027619814517525</v>
      </c>
      <c r="AU11">
        <f t="shared" si="8"/>
        <v>0.99115711068881718</v>
      </c>
      <c r="AV11">
        <f t="shared" si="8"/>
        <v>0.93062823319723831</v>
      </c>
      <c r="AW11">
        <f t="shared" si="8"/>
        <v>0.97246480425270898</v>
      </c>
      <c r="AX11">
        <f t="shared" si="8"/>
        <v>0.93735368325267898</v>
      </c>
      <c r="AY11">
        <f t="shared" si="8"/>
        <v>0.98292329061590034</v>
      </c>
      <c r="AZ11">
        <f t="shared" si="8"/>
        <v>1.0079434550319799</v>
      </c>
      <c r="BA11" s="1"/>
      <c r="BB11" s="1"/>
      <c r="BC11" s="1"/>
      <c r="BD11" s="1"/>
    </row>
    <row r="12" spans="2:59" x14ac:dyDescent="0.25">
      <c r="AB12">
        <f t="shared" si="1"/>
        <v>0</v>
      </c>
      <c r="AC12">
        <f t="shared" si="2"/>
        <v>0</v>
      </c>
      <c r="AD12">
        <f t="shared" si="3"/>
        <v>0</v>
      </c>
      <c r="AX12" s="1"/>
      <c r="AY12" s="1"/>
      <c r="AZ12" s="1"/>
      <c r="BA12" s="1"/>
      <c r="BB12" s="1"/>
      <c r="BC12" s="1"/>
      <c r="BD12" s="1"/>
    </row>
    <row r="13" spans="2:59" x14ac:dyDescent="0.25">
      <c r="B13" s="3">
        <v>5.7672878028824925E-8</v>
      </c>
      <c r="C13">
        <v>1.528985558252316E-5</v>
      </c>
      <c r="D13">
        <v>5.4899928159102274E-8</v>
      </c>
      <c r="E13">
        <v>6.0742081586795393E-8</v>
      </c>
      <c r="F13">
        <v>3.904860932379961E-7</v>
      </c>
      <c r="G13">
        <v>8.732435162528418E-6</v>
      </c>
      <c r="H13">
        <v>2.9754555725958198E-5</v>
      </c>
      <c r="I13">
        <v>2.6040061129606329E-7</v>
      </c>
      <c r="J13">
        <v>3.7928475649096072E-7</v>
      </c>
      <c r="K13">
        <v>8.9850800577551126E-8</v>
      </c>
      <c r="L13" s="3">
        <v>1.8670516510610469E-7</v>
      </c>
      <c r="M13">
        <v>3.2796015148051083E-7</v>
      </c>
      <c r="N13">
        <v>1.6078536191344028E-7</v>
      </c>
      <c r="O13" s="3">
        <v>1.4119768820819445E-7</v>
      </c>
      <c r="P13" s="3">
        <v>1.0027785890542873E-7</v>
      </c>
      <c r="Q13">
        <v>7.8067728281894233E-8</v>
      </c>
      <c r="R13">
        <v>1.0163157639908604E-6</v>
      </c>
      <c r="S13">
        <v>6.5602580434642732E-7</v>
      </c>
      <c r="T13">
        <v>7.5234765972709283E-8</v>
      </c>
      <c r="U13">
        <v>6.698746801703237E-8</v>
      </c>
      <c r="V13">
        <v>1.8604032447910868E-5</v>
      </c>
      <c r="W13" s="3">
        <v>4.6505956561304629E-6</v>
      </c>
      <c r="X13">
        <v>1.2439522834029049E-7</v>
      </c>
      <c r="Y13">
        <v>9.8728236253009527E-8</v>
      </c>
      <c r="Z13">
        <v>8.599522516306024E-8</v>
      </c>
      <c r="AB13">
        <f t="shared" si="1"/>
        <v>0.76651143604832528</v>
      </c>
      <c r="AC13">
        <f t="shared" si="2"/>
        <v>0.85372661742469036</v>
      </c>
      <c r="AD13">
        <f t="shared" si="3"/>
        <v>0.98757390368950992</v>
      </c>
      <c r="AE13">
        <f t="shared" ref="AE13:AE42" si="9">E13/5.61443869173672E-08</f>
        <v>1.0818905490266557</v>
      </c>
      <c r="AF13">
        <f t="shared" ref="AF13:AF42" si="10">F13/4.46329636361043E-07</f>
        <v>0.87488273559796914</v>
      </c>
      <c r="AG13">
        <f t="shared" ref="AG13:AG42" si="11">G13/0.0000106085429933955</f>
        <v>0.82315122519321637</v>
      </c>
      <c r="AH13">
        <f>H13/0.0000186079312243237</f>
        <v>1.5990254567936055</v>
      </c>
      <c r="AI13">
        <f>I13/2.40863357703347E-07</f>
        <v>1.0811134320263809</v>
      </c>
      <c r="AJ13">
        <f>J13/2.92412892122229E-07</f>
        <v>1.29708630060134</v>
      </c>
      <c r="AK13">
        <f>K13/9.84233707868043E-08</f>
        <v>0.91290107074444449</v>
      </c>
      <c r="AL13">
        <f>L13/1.23163630405543E-07</f>
        <v>1.5159115113068475</v>
      </c>
      <c r="AM13">
        <f>M13/2.90728650043093E-07</f>
        <v>1.1280627190746397</v>
      </c>
      <c r="AN13">
        <f>N13/9.83320198599813E-08</f>
        <v>1.6351272163674526</v>
      </c>
      <c r="AO13">
        <f>O13/1.09852523522136E-07</f>
        <v>1.2853385947000315</v>
      </c>
      <c r="AP13">
        <f>P13/6.01151590728932E-08</f>
        <v>1.6680960418625173</v>
      </c>
      <c r="AQ13">
        <f>Q13/4.76026187357093E-08</f>
        <v>1.6399881005565646</v>
      </c>
      <c r="AR13">
        <f>R13/9.86792883850285E-07</f>
        <v>1.0299180107839676</v>
      </c>
      <c r="AS13">
        <f>S13/4.5593515096698E-07</f>
        <v>1.4388577036779917</v>
      </c>
      <c r="AT13">
        <f>T13/1.22847026773343E-07</f>
        <v>0.61242642942852843</v>
      </c>
      <c r="AU13">
        <f>U13/1.08933036813141E-07</f>
        <v>0.61494171076805437</v>
      </c>
      <c r="AV13">
        <f>V13/0.0000104590652654224</f>
        <v>1.7787471419091032</v>
      </c>
      <c r="AW13">
        <f>W13/0.0000056495618991903</f>
        <v>0.82317810462382757</v>
      </c>
      <c r="AX13" s="1">
        <f>X13/5.25671026707641E-08</f>
        <v>2.366408305197969</v>
      </c>
      <c r="AY13" s="1">
        <f>Y13/9.49012193274257E-08</f>
        <v>1.0403263198587571</v>
      </c>
      <c r="AZ13" s="1">
        <f>Z13/7.39542898031686E-08</f>
        <v>1.1628159149650268</v>
      </c>
      <c r="BD13" s="1"/>
      <c r="BE13">
        <f>AVERAGEA(AB13:BD13)</f>
        <v>1.2007202620890967</v>
      </c>
      <c r="BF13">
        <f t="shared" si="7"/>
        <v>8.3983587061998058E-2</v>
      </c>
      <c r="BG13">
        <f>STDEVA(AB13:AZ13)</f>
        <v>0.41991793530999028</v>
      </c>
    </row>
    <row r="14" spans="2:59" x14ac:dyDescent="0.25">
      <c r="B14" s="3">
        <v>7.8891289945204335E-8</v>
      </c>
      <c r="C14">
        <v>1.9487939425744116E-5</v>
      </c>
      <c r="D14">
        <v>6.7059659158985596E-8</v>
      </c>
      <c r="E14">
        <v>7.2139982876251452E-8</v>
      </c>
      <c r="F14">
        <v>4.0161830838769674E-7</v>
      </c>
      <c r="G14">
        <v>8.9044378910330124E-6</v>
      </c>
      <c r="H14">
        <v>2.6050433007185347E-5</v>
      </c>
      <c r="I14">
        <v>2.8511612981674261E-7</v>
      </c>
      <c r="J14">
        <v>3.8255893741734326E-7</v>
      </c>
      <c r="K14">
        <v>1.0219446267001331E-7</v>
      </c>
      <c r="L14" s="3">
        <v>1.6771446098573506E-7</v>
      </c>
      <c r="M14">
        <v>3.2767638913355768E-7</v>
      </c>
      <c r="N14">
        <v>1.0884696166613139E-7</v>
      </c>
      <c r="O14" s="3">
        <v>1.3500459772330942E-7</v>
      </c>
      <c r="P14" s="3">
        <v>6.7349901655688882E-8</v>
      </c>
      <c r="Q14">
        <v>6.0187744566064794E-8</v>
      </c>
      <c r="R14">
        <v>9.2172740551177412E-7</v>
      </c>
      <c r="S14">
        <v>6.1341415857896209E-7</v>
      </c>
      <c r="T14">
        <v>1.1240626918151975E-7</v>
      </c>
      <c r="U14">
        <v>8.3238774095661938E-8</v>
      </c>
      <c r="V14">
        <v>1.4503502825391479E-5</v>
      </c>
      <c r="W14" s="3">
        <v>7.0408950705314055E-6</v>
      </c>
      <c r="X14">
        <v>7.5090383688802831E-8</v>
      </c>
      <c r="Y14">
        <v>9.654195309849456E-8</v>
      </c>
      <c r="Z14">
        <v>1.0756025403679814E-7</v>
      </c>
      <c r="AB14">
        <f t="shared" si="1"/>
        <v>1.0485184373386034</v>
      </c>
      <c r="AC14">
        <f t="shared" si="2"/>
        <v>1.0881314422312063</v>
      </c>
      <c r="AD14">
        <f t="shared" si="3"/>
        <v>1.2063106746478909</v>
      </c>
      <c r="AE14">
        <f t="shared" si="9"/>
        <v>1.2849010709196349</v>
      </c>
      <c r="AF14">
        <f t="shared" si="10"/>
        <v>0.89982442497459758</v>
      </c>
      <c r="AG14">
        <f t="shared" si="11"/>
        <v>0.83936483045566168</v>
      </c>
      <c r="AH14">
        <f>H14/0.0000186079312243237</f>
        <v>1.399963955860555</v>
      </c>
      <c r="AI14">
        <f>I14/2.40863357703347E-07</f>
        <v>1.1837256298980037</v>
      </c>
      <c r="AJ14">
        <f>J14/2.92412892122229E-07</f>
        <v>1.3082834160999752</v>
      </c>
      <c r="AK14">
        <f>K14/9.84233707868043E-08</f>
        <v>1.0383150043842493</v>
      </c>
      <c r="AL14">
        <f>L14/1.23163630405543E-07</f>
        <v>1.3617206673228028</v>
      </c>
      <c r="AM14">
        <f>M14/2.90728650043093E-07</f>
        <v>1.1270866806040207</v>
      </c>
      <c r="AN14">
        <f>N14/9.83320198599813E-08</f>
        <v>1.1069330399306627</v>
      </c>
      <c r="AO14">
        <f>O14/1.09852523522136E-07</f>
        <v>1.2289621885300168</v>
      </c>
      <c r="AP14">
        <f>P14/6.01151590728932E-08</f>
        <v>1.1203480568690358</v>
      </c>
      <c r="AQ14">
        <f>Q14/4.76026187357093E-08</f>
        <v>1.264378854874106</v>
      </c>
      <c r="AR14">
        <f>R14/9.86792883850285E-07</f>
        <v>0.93406369319908611</v>
      </c>
      <c r="AS14">
        <f>S14/4.5593515096698E-07</f>
        <v>1.3453978208918294</v>
      </c>
      <c r="AT14">
        <f>T14/1.22847026773343E-07</f>
        <v>0.91501009128135591</v>
      </c>
      <c r="AU14">
        <f>U14/1.08933036813141E-07</f>
        <v>0.76412791317335726</v>
      </c>
      <c r="AV14">
        <f>V14/0.0000104590652654224</f>
        <v>1.3866920663876114</v>
      </c>
      <c r="AW14">
        <f>W14/0.0000056495618991903</f>
        <v>1.2462727546255423</v>
      </c>
      <c r="AX14" s="1">
        <f>X14/5.25671026707641E-08</f>
        <v>1.4284672328072849</v>
      </c>
      <c r="AY14" s="1">
        <f>Y14/9.49012193274257E-08</f>
        <v>1.0172888586964097</v>
      </c>
      <c r="AZ14" s="1">
        <f>Z14/7.39542898031686E-08</f>
        <v>1.4544153466022425</v>
      </c>
      <c r="BD14" s="1"/>
      <c r="BE14">
        <f>AVERAGEA(AB14:BD14)</f>
        <v>1.1599401661042299</v>
      </c>
      <c r="BF14">
        <f t="shared" si="7"/>
        <v>3.8787861236162527E-2</v>
      </c>
      <c r="BG14">
        <f>STDEVA(AB14:AZ14)</f>
        <v>0.19393930618081262</v>
      </c>
    </row>
    <row r="15" spans="2:59" x14ac:dyDescent="0.25">
      <c r="B15" s="3">
        <v>9.3583139459951781E-8</v>
      </c>
      <c r="C15">
        <v>2.1238522094790824E-5</v>
      </c>
      <c r="D15">
        <v>6.0246065913815983E-8</v>
      </c>
      <c r="E15">
        <v>6.8923185381208896E-8</v>
      </c>
      <c r="F15">
        <v>3.8201233110157773E-7</v>
      </c>
      <c r="G15">
        <v>1.3440646398521494E-5</v>
      </c>
      <c r="H15">
        <v>3.4903026971733198E-5</v>
      </c>
      <c r="I15">
        <v>2.6365160010755062E-7</v>
      </c>
      <c r="J15">
        <v>3.365448719705455E-7</v>
      </c>
      <c r="K15">
        <v>9.1091351350769401E-8</v>
      </c>
      <c r="L15" s="3">
        <v>1.1202064342796803E-7</v>
      </c>
      <c r="M15">
        <v>3.4268123272340745E-7</v>
      </c>
      <c r="N15">
        <v>1.2549025996122509E-7</v>
      </c>
      <c r="O15" s="3">
        <v>9.3339622253552079E-8</v>
      </c>
      <c r="P15" s="3">
        <v>7.3287083068862557E-8</v>
      </c>
      <c r="Q15">
        <v>7.7922322816448286E-8</v>
      </c>
      <c r="R15">
        <v>9.4105052994564176E-7</v>
      </c>
      <c r="S15">
        <v>5.9774720284622163E-7</v>
      </c>
      <c r="T15">
        <v>8.707365850568749E-8</v>
      </c>
      <c r="U15">
        <v>7.6226569944992661E-8</v>
      </c>
      <c r="V15">
        <v>1.1551129318831954E-5</v>
      </c>
      <c r="W15" s="3">
        <v>1.064995740307495E-5</v>
      </c>
      <c r="X15">
        <v>9.6095050139410887E-8</v>
      </c>
      <c r="Y15">
        <v>1.0554670382134645E-7</v>
      </c>
      <c r="Z15">
        <v>1.0347184797865339E-7</v>
      </c>
      <c r="AB15">
        <f t="shared" si="1"/>
        <v>1.2437830236511933</v>
      </c>
      <c r="AC15">
        <f t="shared" si="2"/>
        <v>1.1858772327327085</v>
      </c>
      <c r="AD15">
        <f t="shared" si="3"/>
        <v>1.0837435401375519</v>
      </c>
      <c r="AE15">
        <f t="shared" si="9"/>
        <v>1.2276059845955645</v>
      </c>
      <c r="AF15">
        <f t="shared" si="10"/>
        <v>0.855897300963815</v>
      </c>
      <c r="AG15">
        <f t="shared" si="11"/>
        <v>1.2669644084856102</v>
      </c>
      <c r="AH15">
        <f>H15/0.0000186079312243237</f>
        <v>1.8757070063817232</v>
      </c>
      <c r="AI15">
        <f>I15/2.40863357703347E-07</f>
        <v>1.0946106648246188</v>
      </c>
      <c r="AJ15">
        <f>J15/2.92412892122229E-07</f>
        <v>1.1509235093159615</v>
      </c>
      <c r="AK15">
        <f>K15/9.84233707868043E-08</f>
        <v>0.92550530044417145</v>
      </c>
      <c r="AL15">
        <f>L15/1.23163630405543E-07</f>
        <v>0.909526968790346</v>
      </c>
      <c r="AM15">
        <f>M15/2.90728650043093E-07</f>
        <v>1.1786978430664257</v>
      </c>
      <c r="AN15">
        <f>N15/9.83320198599813E-08</f>
        <v>1.2761891817122788</v>
      </c>
      <c r="AO15">
        <f>O15/1.09852523522136E-07</f>
        <v>0.84968118401707482</v>
      </c>
      <c r="AP15">
        <f>P15/6.01151590728932E-08</f>
        <v>1.2191115219373807</v>
      </c>
      <c r="AQ15">
        <f>Q15/4.76026187357093E-08</f>
        <v>1.6369335319360179</v>
      </c>
      <c r="AR15">
        <f>R15/9.86792883850285E-07</f>
        <v>0.95364543598433238</v>
      </c>
      <c r="AS15">
        <f>S15/4.5593515096698E-07</f>
        <v>1.3110355750778953</v>
      </c>
      <c r="AT15">
        <f>T15/1.22847026773343E-07</f>
        <v>0.70879744339552797</v>
      </c>
      <c r="AU15">
        <f>U15/1.08933036813141E-07</f>
        <v>0.69975621882045214</v>
      </c>
      <c r="AV15">
        <f>V15/0.0000104590652654224</f>
        <v>1.1044131598470766</v>
      </c>
      <c r="AW15">
        <f>W15/0.0000056495618991903</f>
        <v>1.8850943830885913</v>
      </c>
      <c r="AX15" s="1">
        <f>X15/5.25671026707641E-08</f>
        <v>1.8280453983029856</v>
      </c>
      <c r="AY15" s="1">
        <f>Y15/9.49012193274257E-08</f>
        <v>1.1121743700383024</v>
      </c>
      <c r="AZ15" s="1">
        <f>Z15/7.39542898031686E-08</f>
        <v>1.3991324675559267</v>
      </c>
      <c r="BD15" s="1"/>
      <c r="BE15">
        <f>AVERAGEA(AB15:BD15)</f>
        <v>1.1993141062041415</v>
      </c>
      <c r="BF15">
        <f t="shared" si="7"/>
        <v>6.5500521934410555E-2</v>
      </c>
      <c r="BG15">
        <f>STDEVA(AB15:AZ15)</f>
        <v>0.32750260967205275</v>
      </c>
    </row>
    <row r="16" spans="2:59" x14ac:dyDescent="0.25">
      <c r="B16" s="3">
        <v>1.0559617180661007E-7</v>
      </c>
      <c r="C16">
        <v>2.4414532163063996E-5</v>
      </c>
      <c r="D16">
        <v>5.1450456339807715E-8</v>
      </c>
      <c r="E16">
        <v>5.7026227295864373E-8</v>
      </c>
      <c r="F16">
        <v>4.116950549359899E-7</v>
      </c>
      <c r="G16">
        <v>1.4297367670224048E-5</v>
      </c>
      <c r="H16">
        <v>3.2695148547645658E-5</v>
      </c>
      <c r="I16">
        <v>2.5177178031299263E-7</v>
      </c>
      <c r="J16">
        <v>3.0900014280632604E-7</v>
      </c>
      <c r="K16">
        <v>1.6648414202791173E-7</v>
      </c>
      <c r="L16" s="3">
        <v>1.739686013024766E-7</v>
      </c>
      <c r="M16">
        <v>3.7665722629753873E-7</v>
      </c>
      <c r="N16">
        <v>1.2291093298699707E-7</v>
      </c>
      <c r="O16" s="3">
        <v>9.2352593128453009E-8</v>
      </c>
      <c r="P16" s="3">
        <v>1.017194790620124E-7</v>
      </c>
      <c r="Q16">
        <v>5.5753844208084047E-8</v>
      </c>
      <c r="R16">
        <v>9.2746086011175066E-7</v>
      </c>
      <c r="S16">
        <v>6.2751132645644248E-7</v>
      </c>
      <c r="T16">
        <v>1.1733936844393611E-7</v>
      </c>
      <c r="U16">
        <v>9.1542915470199659E-8</v>
      </c>
      <c r="V16">
        <v>1.5884328604442999E-5</v>
      </c>
      <c r="W16" s="3">
        <v>5.5466471167164855E-6</v>
      </c>
      <c r="X16">
        <v>9.9096212125004968E-8</v>
      </c>
      <c r="Y16">
        <v>9.7321844805264845E-8</v>
      </c>
      <c r="Z16">
        <v>6.5790572989499196E-8</v>
      </c>
      <c r="AB16">
        <f t="shared" si="1"/>
        <v>1.4034443235559735</v>
      </c>
      <c r="AC16">
        <f t="shared" si="2"/>
        <v>1.3632133964302187</v>
      </c>
      <c r="AD16">
        <f t="shared" si="3"/>
        <v>0.92552266856994492</v>
      </c>
      <c r="AE16">
        <f t="shared" si="9"/>
        <v>1.0157066525598553</v>
      </c>
      <c r="AF16">
        <f t="shared" si="10"/>
        <v>0.92240134061580303</v>
      </c>
      <c r="AG16">
        <f t="shared" si="11"/>
        <v>1.347722083902104</v>
      </c>
      <c r="AH16">
        <f>H16/0.0000186079312243237</f>
        <v>1.7570544599233897</v>
      </c>
      <c r="AI16">
        <f>I16/2.40863357703347E-07</f>
        <v>1.0452888422450737</v>
      </c>
      <c r="AJ16">
        <f>J16/2.92412892122229E-07</f>
        <v>1.0567254424512977</v>
      </c>
      <c r="AK16">
        <f>K16/9.84233707868043E-08</f>
        <v>1.6915102652654972</v>
      </c>
      <c r="AL16">
        <f>L16/1.23163630405543E-07</f>
        <v>1.4124997836589195</v>
      </c>
      <c r="AM16">
        <f>M16/2.90728650043093E-07</f>
        <v>1.2955628082808799</v>
      </c>
      <c r="AN16">
        <f>N16/9.83320198599813E-08</f>
        <v>1.2499583875325109</v>
      </c>
      <c r="AO16">
        <f>O16/1.09852523522136E-07</f>
        <v>0.84069614577259444</v>
      </c>
      <c r="AP16">
        <f>P16/6.01151590728932E-08</f>
        <v>1.6920770173571611</v>
      </c>
      <c r="AQ16">
        <f>Q16/4.76026187357093E-08</f>
        <v>1.1712348120516334</v>
      </c>
      <c r="AR16">
        <f>R16/9.86792883850285E-07</f>
        <v>0.93987388365932301</v>
      </c>
      <c r="AS16">
        <f>S16/4.5593515096698E-07</f>
        <v>1.3763170598396974</v>
      </c>
      <c r="AT16">
        <f>T16/1.22847026773343E-07</f>
        <v>0.95516653130263629</v>
      </c>
      <c r="AU16">
        <f>U16/1.08933036813141E-07</f>
        <v>0.84035952864536767</v>
      </c>
      <c r="AV16">
        <f>V16/0.0000104590652654224</f>
        <v>1.5187139769513136</v>
      </c>
      <c r="AW16">
        <f>W16/0.0000056495618991903</f>
        <v>0.98178358175196478</v>
      </c>
      <c r="AX16" s="1">
        <f>X16/5.25671026707641E-08</f>
        <v>1.8851374165637373</v>
      </c>
      <c r="AY16" s="1">
        <f>Y16/9.49012193274257E-08</f>
        <v>1.0255067900601735</v>
      </c>
      <c r="AZ16" s="1">
        <f>Z16/7.39542898031686E-08</f>
        <v>0.88961131483518585</v>
      </c>
      <c r="BD16" s="1"/>
      <c r="BE16">
        <f>AVERAGEA(AB16:BD16)</f>
        <v>1.2241235405512902</v>
      </c>
      <c r="BF16">
        <f t="shared" si="7"/>
        <v>6.2186646952425886E-2</v>
      </c>
      <c r="BG16">
        <f>STDEVA(AB16:AZ16)</f>
        <v>0.31093323476212942</v>
      </c>
    </row>
    <row r="17" spans="2:59" x14ac:dyDescent="0.25">
      <c r="B17" s="3">
        <v>8.2770100107154576E-8</v>
      </c>
      <c r="C17">
        <v>2.2929252736503258E-5</v>
      </c>
      <c r="D17">
        <v>6.7636335643328493E-8</v>
      </c>
      <c r="E17">
        <v>7.1868271334096789E-8</v>
      </c>
      <c r="F17">
        <v>4.2048941395478323E-7</v>
      </c>
      <c r="G17">
        <v>1.2118090126023162E-5</v>
      </c>
      <c r="H17">
        <v>2.487393248884473E-5</v>
      </c>
      <c r="I17">
        <v>2.968045009765774E-7</v>
      </c>
      <c r="J17">
        <v>3.7296513255569153E-7</v>
      </c>
      <c r="K17">
        <v>1.4746910892426968E-7</v>
      </c>
      <c r="L17" s="3">
        <v>1.6246258383034728E-7</v>
      </c>
      <c r="M17">
        <v>3.0149749363772571E-7</v>
      </c>
      <c r="N17">
        <v>1.0491385182831436E-7</v>
      </c>
      <c r="O17" s="3">
        <v>1.2827229056711076E-7</v>
      </c>
      <c r="P17" s="3">
        <v>9.6916664915625006E-8</v>
      </c>
      <c r="Q17">
        <v>4.8014385356509592E-8</v>
      </c>
      <c r="R17">
        <v>1.0111598385265097E-6</v>
      </c>
      <c r="S17">
        <v>5.8195701058139093E-7</v>
      </c>
      <c r="T17">
        <v>1.0167150321649387E-7</v>
      </c>
      <c r="U17">
        <v>7.3327100835740566E-8</v>
      </c>
      <c r="V17">
        <v>2.6733134291134775E-5</v>
      </c>
      <c r="W17" s="3">
        <v>1.5370756955235265E-5</v>
      </c>
      <c r="X17">
        <v>3.0503315429086797E-8</v>
      </c>
      <c r="Y17">
        <v>1.5995647117961198E-7</v>
      </c>
      <c r="Z17">
        <v>9.6164967544609681E-8</v>
      </c>
      <c r="AB17">
        <f t="shared" si="1"/>
        <v>1.1000704397531409</v>
      </c>
      <c r="AC17">
        <f t="shared" si="2"/>
        <v>1.2802811166631307</v>
      </c>
      <c r="AD17">
        <f t="shared" si="3"/>
        <v>1.2166842883465825</v>
      </c>
      <c r="AE17">
        <f t="shared" si="9"/>
        <v>1.2800615569971734</v>
      </c>
      <c r="AF17">
        <f t="shared" si="10"/>
        <v>0.94210507145136746</v>
      </c>
      <c r="AG17">
        <f t="shared" si="11"/>
        <v>1.1422954248823285</v>
      </c>
      <c r="AH17">
        <f>H17/0.0000186079312243237</f>
        <v>1.3367381999096337</v>
      </c>
      <c r="AI17">
        <f>I17/2.40863357703347E-07</f>
        <v>1.2322526091416897</v>
      </c>
      <c r="AJ17">
        <f>J17/2.92412892122229E-07</f>
        <v>1.2754743125340438</v>
      </c>
      <c r="AK17">
        <f>K17/9.84233707868043E-08</f>
        <v>1.4983139445986235</v>
      </c>
      <c r="AL17">
        <f>L17/1.23163630405543E-07</f>
        <v>1.319079206218621</v>
      </c>
      <c r="AM17">
        <f>M17/2.90728650043093E-07</f>
        <v>1.0370408750325657</v>
      </c>
      <c r="AN17">
        <f>N17/9.83320198599813E-08</f>
        <v>1.0669347784953993</v>
      </c>
      <c r="AO17">
        <f>O17/1.09852523522136E-07</f>
        <v>1.1676772317502844</v>
      </c>
      <c r="AP17">
        <f>P17/6.01151590728932E-08</f>
        <v>1.6121834560581934</v>
      </c>
      <c r="AQ17">
        <f>Q17/4.76026187357093E-08</f>
        <v>1.0086500833722285</v>
      </c>
      <c r="AR17">
        <f>R17/9.86792883850285E-07</f>
        <v>1.0246930790391893</v>
      </c>
      <c r="AS17">
        <f>S17/4.5593515096698E-07</f>
        <v>1.2764030352718687</v>
      </c>
      <c r="AT17">
        <f>T17/1.22847026773343E-07</f>
        <v>0.8276268940890309</v>
      </c>
      <c r="AU17">
        <f>U17/1.08933036813141E-07</f>
        <v>0.67313923288049604</v>
      </c>
      <c r="AV17">
        <f>V17/0.0000104590652654224</f>
        <v>2.5559773854279637</v>
      </c>
      <c r="AW17">
        <f>W17/0.0000056495618991903</f>
        <v>2.7206989195813951</v>
      </c>
      <c r="AX17" s="1">
        <f>X17/5.25671026707641E-08</f>
        <v>0.58027385720939928</v>
      </c>
      <c r="AY17" s="1">
        <f>Y17/9.49012193274257E-08</f>
        <v>1.6855049104030406</v>
      </c>
      <c r="AZ17" s="1">
        <f>Z17/7.39542898031686E-08</f>
        <v>1.3003298091369064</v>
      </c>
      <c r="BD17" s="1"/>
      <c r="BE17">
        <f>AVERAGEA(AB17:BD17)</f>
        <v>1.2864195887297718</v>
      </c>
      <c r="BF17">
        <f t="shared" si="7"/>
        <v>9.5921212052232821E-2</v>
      </c>
      <c r="BG17">
        <f>STDEVA(AB17:AZ17)</f>
        <v>0.47960606026116409</v>
      </c>
    </row>
    <row r="18" spans="2:59" x14ac:dyDescent="0.25">
      <c r="B18" s="3">
        <v>5.8874434216704685E-8</v>
      </c>
      <c r="C18">
        <v>1.9408435036893934E-5</v>
      </c>
      <c r="D18">
        <v>8.5791270976187661E-8</v>
      </c>
      <c r="E18">
        <v>8.5528313320537563E-8</v>
      </c>
      <c r="F18">
        <v>3.9829137676861137E-7</v>
      </c>
      <c r="G18">
        <v>1.5504072507610545E-5</v>
      </c>
      <c r="H18">
        <v>2.2083746443968266E-5</v>
      </c>
      <c r="I18">
        <v>3.5796620068140328E-7</v>
      </c>
      <c r="J18">
        <v>3.4508047974668443E-7</v>
      </c>
      <c r="K18">
        <v>9.7956217359751463E-8</v>
      </c>
      <c r="L18" s="3">
        <v>1.8567789084045216E-7</v>
      </c>
      <c r="M18">
        <v>3.6551682569552213E-7</v>
      </c>
      <c r="N18">
        <v>1.2989676179131493E-7</v>
      </c>
      <c r="O18" s="3">
        <v>9.8007831184077077E-8</v>
      </c>
      <c r="P18" s="3">
        <v>8.8976953804831282E-8</v>
      </c>
      <c r="Q18">
        <v>6.0447177929745521E-8</v>
      </c>
      <c r="R18">
        <v>9.8846794571727514E-7</v>
      </c>
      <c r="S18">
        <v>5.9154535847483203E-7</v>
      </c>
      <c r="T18">
        <v>1.5340174286393449E-7</v>
      </c>
      <c r="U18">
        <v>9.4841198006179184E-8</v>
      </c>
      <c r="V18">
        <v>1.5824218280613422E-5</v>
      </c>
      <c r="W18" s="3">
        <v>9.9685585155384615E-6</v>
      </c>
      <c r="X18">
        <v>7.6133517268317519E-8</v>
      </c>
      <c r="Y18">
        <v>1.7001457308651879E-7</v>
      </c>
      <c r="Z18">
        <v>1.0520878390707367E-7</v>
      </c>
      <c r="AB18">
        <f t="shared" si="1"/>
        <v>0.78248092795757496</v>
      </c>
      <c r="AC18">
        <f t="shared" si="2"/>
        <v>1.0836922235219684</v>
      </c>
      <c r="AD18">
        <f t="shared" si="3"/>
        <v>1.5432665072876051</v>
      </c>
      <c r="AE18">
        <f t="shared" si="9"/>
        <v>1.5233635634211726</v>
      </c>
      <c r="AF18">
        <f t="shared" si="10"/>
        <v>0.89237044623769346</v>
      </c>
      <c r="AG18">
        <f t="shared" si="11"/>
        <v>1.4614704881964304</v>
      </c>
      <c r="AH18">
        <f>H18/0.0000186079312243237</f>
        <v>1.1867921359845253</v>
      </c>
      <c r="AI18">
        <f>I18/2.40863357703347E-07</f>
        <v>1.4861795670983002</v>
      </c>
      <c r="AJ18">
        <f>J18/2.92412892122229E-07</f>
        <v>1.1801137673589313</v>
      </c>
      <c r="AK18">
        <f>K18/9.84233707868043E-08</f>
        <v>0.99525363312271897</v>
      </c>
      <c r="AL18">
        <f>L18/1.23163630405543E-07</f>
        <v>1.5075707839162209</v>
      </c>
      <c r="AM18">
        <f>M18/2.90728650043093E-07</f>
        <v>1.2572439133237943</v>
      </c>
      <c r="AN18">
        <f>N18/9.83320198599813E-08</f>
        <v>1.321001663306417</v>
      </c>
      <c r="AO18">
        <f>O18/1.09852523522136E-07</f>
        <v>0.89217642018326371</v>
      </c>
      <c r="AP18">
        <f>P18/6.01151590728932E-08</f>
        <v>1.4801084315013031</v>
      </c>
      <c r="AQ18">
        <f>Q18/4.76026187357093E-08</f>
        <v>1.2698288357905154</v>
      </c>
      <c r="AR18">
        <f>R18/9.86792883850285E-07</f>
        <v>1.0016974806916465</v>
      </c>
      <c r="AS18">
        <f>S18/4.5593515096698E-07</f>
        <v>1.2974331047304428</v>
      </c>
      <c r="AT18">
        <f>T18/1.22847026773343E-07</f>
        <v>1.2487216572767854</v>
      </c>
      <c r="AU18">
        <f>U18/1.08933036813141E-07</f>
        <v>0.87063760251966216</v>
      </c>
      <c r="AV18">
        <f>V18/0.0000104590652654224</f>
        <v>1.5129667784871927</v>
      </c>
      <c r="AW18">
        <f>W18/0.0000056495618991903</f>
        <v>1.7644834579062074</v>
      </c>
      <c r="AX18" s="1">
        <f>X18/5.25671026707641E-08</f>
        <v>1.4483110805089168</v>
      </c>
      <c r="AY18" s="1">
        <f>Y18/9.49012193274257E-08</f>
        <v>1.7914898701136701</v>
      </c>
      <c r="AZ18" s="1">
        <f>Z18/7.39542898031686E-08</f>
        <v>1.4226190825047442</v>
      </c>
      <c r="BD18" s="1"/>
      <c r="BE18">
        <f>AVERAGEA(AB18:BD18)</f>
        <v>1.2888509369179078</v>
      </c>
      <c r="BF18">
        <f t="shared" si="7"/>
        <v>5.5200003312647947E-2</v>
      </c>
      <c r="BG18">
        <f>STDEVA(AB18:AZ18)</f>
        <v>0.27600001656323975</v>
      </c>
    </row>
    <row r="19" spans="2:59" x14ac:dyDescent="0.25">
      <c r="B19" s="3">
        <v>5.9040530686615966E-8</v>
      </c>
      <c r="C19">
        <v>1.7238629880012013E-5</v>
      </c>
      <c r="D19">
        <v>6.2918992682625685E-8</v>
      </c>
      <c r="E19">
        <v>8.5919886316787597E-8</v>
      </c>
      <c r="F19">
        <v>4.4783791963709518E-7</v>
      </c>
      <c r="G19">
        <v>1.3866705558029935E-5</v>
      </c>
      <c r="H19">
        <v>3.0228002287913114E-5</v>
      </c>
      <c r="I19">
        <v>3.3133619581349194E-7</v>
      </c>
      <c r="J19">
        <v>3.6788151192013174E-7</v>
      </c>
      <c r="K19">
        <v>1.0798703442560509E-7</v>
      </c>
      <c r="L19" s="3">
        <v>1.1487645679153502E-7</v>
      </c>
      <c r="M19">
        <v>3.1526815291726962E-7</v>
      </c>
      <c r="N19">
        <v>1.1571682989597321E-7</v>
      </c>
      <c r="O19" s="3">
        <v>1.2385817171889357E-7</v>
      </c>
      <c r="P19" s="3">
        <v>6.0160800785524771E-8</v>
      </c>
      <c r="Q19">
        <v>9.8539658210938796E-8</v>
      </c>
      <c r="R19">
        <v>1.0284238669555634E-6</v>
      </c>
      <c r="S19">
        <v>6.1957052821526304E-7</v>
      </c>
      <c r="T19">
        <v>1.6163630789378658E-7</v>
      </c>
      <c r="U19">
        <v>1.0710573405958712E-7</v>
      </c>
      <c r="V19">
        <v>2.0176270481897518E-5</v>
      </c>
      <c r="W19" s="3">
        <v>4.5748411139356904E-6</v>
      </c>
      <c r="X19">
        <v>1.7752881831256673E-7</v>
      </c>
      <c r="Y19">
        <v>1.1696913304604095E-7</v>
      </c>
      <c r="Z19">
        <v>1.0903568181674927E-7</v>
      </c>
      <c r="AB19">
        <f t="shared" si="1"/>
        <v>0.7846884620364295</v>
      </c>
      <c r="AC19">
        <f t="shared" si="2"/>
        <v>0.96253866474193428</v>
      </c>
      <c r="AD19">
        <f t="shared" si="3"/>
        <v>1.131825802025028</v>
      </c>
      <c r="AE19">
        <f t="shared" si="9"/>
        <v>1.530337956014084</v>
      </c>
      <c r="AF19">
        <f t="shared" si="10"/>
        <v>1.0033793034411727</v>
      </c>
      <c r="AG19">
        <f t="shared" si="11"/>
        <v>1.307126300629865</v>
      </c>
      <c r="AH19">
        <f>H19/0.0000186079312243237</f>
        <v>1.6244687237665638</v>
      </c>
      <c r="AI19">
        <f>I19/2.40863357703347E-07</f>
        <v>1.3756189358680844</v>
      </c>
      <c r="AJ19">
        <f>J19/2.92412892122229E-07</f>
        <v>1.2580892355674824</v>
      </c>
      <c r="AK19">
        <f>K19/9.84233707868043E-08</f>
        <v>1.0971686253208774</v>
      </c>
      <c r="AL19">
        <f>L19/1.23163630405543E-07</f>
        <v>0.93271411709186658</v>
      </c>
      <c r="AM19">
        <f>M19/2.90728650043093E-07</f>
        <v>1.0844068958134647</v>
      </c>
      <c r="AN19">
        <f>N19/9.83320198599813E-08</f>
        <v>1.176797039873144</v>
      </c>
      <c r="AO19">
        <f>O19/1.09852523522136E-07</f>
        <v>1.1274950064659675</v>
      </c>
      <c r="AP19">
        <f>P19/6.01151590728932E-08</f>
        <v>1.0007592379914729</v>
      </c>
      <c r="AQ19">
        <f>Q19/4.76026187357093E-08</f>
        <v>2.0700470022044999</v>
      </c>
      <c r="AR19">
        <f>R19/9.86792883850285E-07</f>
        <v>1.0421881671286906</v>
      </c>
      <c r="AS19">
        <f>S19/4.5593515096698E-07</f>
        <v>1.3589005517588046</v>
      </c>
      <c r="AT19">
        <f>T19/1.22847026773343E-07</f>
        <v>1.315752705940626</v>
      </c>
      <c r="AU19">
        <f>U19/1.08933036813141E-07</f>
        <v>0.98322544925752553</v>
      </c>
      <c r="AV19">
        <f>V19/0.0000104590652654224</f>
        <v>1.9290701386671842</v>
      </c>
      <c r="AW19">
        <f>W19/0.0000056495618991903</f>
        <v>0.80976918132207032</v>
      </c>
      <c r="AX19" s="1">
        <f>X19/5.25671026707641E-08</f>
        <v>3.3771847656215184</v>
      </c>
      <c r="AY19" s="1">
        <f>Y19/9.49012193274257E-08</f>
        <v>1.2325356183515104</v>
      </c>
      <c r="AZ19" s="1">
        <f>Z19/7.39542898031686E-08</f>
        <v>1.4743658833983908</v>
      </c>
      <c r="BD19" s="1"/>
      <c r="BE19">
        <f>AVERAGEA(AB19:BD19)</f>
        <v>1.31961815081193</v>
      </c>
      <c r="BF19">
        <f t="shared" si="7"/>
        <v>0.10612997885220199</v>
      </c>
      <c r="BG19">
        <f>STDEVA(AB19:AZ19)</f>
        <v>0.53064989426100995</v>
      </c>
    </row>
    <row r="20" spans="2:59" x14ac:dyDescent="0.25">
      <c r="B20" s="3">
        <v>9.4360075308941305E-8</v>
      </c>
      <c r="C20">
        <v>2.1834928702446632E-5</v>
      </c>
      <c r="D20">
        <v>7.9147184806060977E-8</v>
      </c>
      <c r="E20">
        <v>6.3518115211991244E-8</v>
      </c>
      <c r="F20">
        <v>4.6169134293450043E-7</v>
      </c>
      <c r="G20">
        <v>1.1050426110159606E-5</v>
      </c>
      <c r="H20">
        <v>3.2900108635658398E-5</v>
      </c>
      <c r="I20">
        <v>2.7295936888549477E-7</v>
      </c>
      <c r="J20">
        <v>3.7464269553311169E-7</v>
      </c>
      <c r="K20">
        <v>1.4329634723253548E-7</v>
      </c>
      <c r="L20" s="3">
        <v>1.6746150777180446E-7</v>
      </c>
      <c r="M20">
        <v>3.5865559766534716E-7</v>
      </c>
      <c r="N20">
        <v>1.4182478480506688E-7</v>
      </c>
      <c r="O20" s="3">
        <v>1.312127437813615E-7</v>
      </c>
      <c r="P20" s="3">
        <v>9.977316040021833E-8</v>
      </c>
      <c r="Q20">
        <v>8.425195119343698E-8</v>
      </c>
      <c r="R20">
        <v>1.0237745300401002E-6</v>
      </c>
      <c r="S20">
        <v>6.1207811086205766E-7</v>
      </c>
      <c r="T20">
        <v>1.3440876500681043E-7</v>
      </c>
      <c r="U20">
        <v>9.5997165772132576E-8</v>
      </c>
      <c r="V20">
        <v>1.2281121598789468E-5</v>
      </c>
      <c r="W20" s="3">
        <v>1.0309772733307909E-5</v>
      </c>
      <c r="X20">
        <v>9.2297341325320303E-8</v>
      </c>
      <c r="Y20">
        <v>1.2814234651159495E-7</v>
      </c>
      <c r="Z20">
        <v>6.0683646552206483E-8</v>
      </c>
      <c r="AB20">
        <f t="shared" si="1"/>
        <v>1.2541090249481761</v>
      </c>
      <c r="AC20">
        <f t="shared" si="2"/>
        <v>1.2191782794964023</v>
      </c>
      <c r="AD20">
        <f t="shared" si="3"/>
        <v>1.4237485710078721</v>
      </c>
      <c r="AE20">
        <f t="shared" si="9"/>
        <v>1.1313350933099799</v>
      </c>
      <c r="AF20">
        <f t="shared" si="10"/>
        <v>1.0344178502209769</v>
      </c>
      <c r="AG20">
        <f t="shared" si="11"/>
        <v>1.0416535161368725</v>
      </c>
      <c r="AH20">
        <f>H20/0.0000186079312243237</f>
        <v>1.7680691227325913</v>
      </c>
      <c r="AI20">
        <f>I20/2.40863357703347E-07</f>
        <v>1.1332540220653986</v>
      </c>
      <c r="AJ20">
        <f>J20/2.92412892122229E-07</f>
        <v>1.2812112790721639</v>
      </c>
      <c r="AK20">
        <f>K20/9.84233707868043E-08</f>
        <v>1.4559178992449966</v>
      </c>
      <c r="AL20">
        <f>L20/1.23163630405543E-07</f>
        <v>1.3596668693542167</v>
      </c>
      <c r="AM20">
        <f>M20/2.90728650043093E-07</f>
        <v>1.2336438036367787</v>
      </c>
      <c r="AN20">
        <f>N20/9.83320198599813E-08</f>
        <v>1.442305212554533</v>
      </c>
      <c r="AO20">
        <f>O20/1.09852523522136E-07</f>
        <v>1.1944445113718418</v>
      </c>
      <c r="AP20">
        <f>P20/6.01151590728932E-08</f>
        <v>1.6597005137961534</v>
      </c>
      <c r="AQ20">
        <f>Q20/4.76026187357093E-08</f>
        <v>1.7699016027081516</v>
      </c>
      <c r="AR20">
        <f>R20/9.86792883850285E-07</f>
        <v>1.0374766040524326</v>
      </c>
      <c r="AS20">
        <f>S20/4.5593515096698E-07</f>
        <v>1.3424674749554153</v>
      </c>
      <c r="AT20">
        <f>T20/1.22847026773343E-07</f>
        <v>1.094114921110783</v>
      </c>
      <c r="AU20">
        <f>U20/1.08933036813141E-07</f>
        <v>0.88124933060300104</v>
      </c>
      <c r="AV20">
        <f>V20/0.0000104590652654224</f>
        <v>1.1742083338356033</v>
      </c>
      <c r="AW20">
        <f>W20/0.0000056495618991903</f>
        <v>1.8248800380053387</v>
      </c>
      <c r="AX20" s="1">
        <f>X20/5.25671026707641E-08</f>
        <v>1.7558004271871868</v>
      </c>
      <c r="AY20" s="1">
        <f>Y20/9.49012193274257E-08</f>
        <v>1.3502708123220375</v>
      </c>
      <c r="AZ20" s="1">
        <f>Z20/7.39542898031686E-08</f>
        <v>0.82055613966029151</v>
      </c>
      <c r="BD20" s="1"/>
      <c r="BE20">
        <f>AVERAGEA(AB20:BD20)</f>
        <v>1.307343250135568</v>
      </c>
      <c r="BF20">
        <f t="shared" si="7"/>
        <v>5.5817645371288846E-2</v>
      </c>
      <c r="BG20">
        <f>STDEVA(AB20:AZ20)</f>
        <v>0.27908822685644424</v>
      </c>
    </row>
    <row r="21" spans="2:59" x14ac:dyDescent="0.25">
      <c r="B21" s="3">
        <v>8.0931840784614906E-8</v>
      </c>
      <c r="C21">
        <v>1.9157654605805874E-5</v>
      </c>
      <c r="D21">
        <v>6.354594006552361E-8</v>
      </c>
      <c r="E21">
        <v>1.0149889817512303E-7</v>
      </c>
      <c r="F21">
        <v>4.7167850425466895E-7</v>
      </c>
      <c r="G21">
        <v>1.3348683751246426E-5</v>
      </c>
      <c r="H21">
        <v>1.8123058907804079E-5</v>
      </c>
      <c r="I21">
        <v>2.540673449402675E-7</v>
      </c>
      <c r="J21">
        <v>3.9415499486494809E-7</v>
      </c>
      <c r="K21">
        <v>1.0896019375650212E-7</v>
      </c>
      <c r="L21" s="3">
        <v>1.5484806681342889E-7</v>
      </c>
      <c r="M21">
        <v>3.1958279578248039E-7</v>
      </c>
      <c r="N21">
        <v>1.5743853509775363E-7</v>
      </c>
      <c r="O21" s="3">
        <v>8.6585714598186314E-8</v>
      </c>
      <c r="P21" s="3">
        <v>1.0138046491192654E-7</v>
      </c>
      <c r="Q21">
        <v>7.069911589496769E-8</v>
      </c>
      <c r="R21">
        <v>1.1251249816268682E-6</v>
      </c>
      <c r="S21">
        <v>5.772781150881201E-7</v>
      </c>
      <c r="T21">
        <v>1.6532703739358112E-7</v>
      </c>
      <c r="U21">
        <v>1.2066584531567059E-7</v>
      </c>
      <c r="V21">
        <v>1.4271904547058512E-5</v>
      </c>
      <c r="W21" s="3">
        <v>5.709104698325973E-6</v>
      </c>
      <c r="X21">
        <v>1.7604838831175584E-7</v>
      </c>
      <c r="Y21">
        <v>1.0883479717449518E-7</v>
      </c>
      <c r="Z21">
        <v>5.3882331485510804E-8</v>
      </c>
      <c r="AB21">
        <f t="shared" si="1"/>
        <v>1.0756387338749487</v>
      </c>
      <c r="AC21">
        <f t="shared" si="2"/>
        <v>1.069689610613457</v>
      </c>
      <c r="AD21">
        <f t="shared" si="3"/>
        <v>1.1431037197764335</v>
      </c>
      <c r="AE21">
        <f t="shared" si="9"/>
        <v>1.8078191560717938</v>
      </c>
      <c r="AF21">
        <f t="shared" si="10"/>
        <v>1.0567940504697315</v>
      </c>
      <c r="AG21">
        <f t="shared" si="11"/>
        <v>1.2582956735488406</v>
      </c>
      <c r="AH21">
        <f>H21/0.0000186079312243237</f>
        <v>0.97394270697401275</v>
      </c>
      <c r="AI21">
        <f>I21/2.40863357703347E-07</f>
        <v>1.0548194103197002</v>
      </c>
      <c r="AJ21">
        <f>J21/2.92412892122229E-07</f>
        <v>1.3479398668243081</v>
      </c>
      <c r="AK21">
        <f>K21/9.84233707868043E-08</f>
        <v>1.1070561075633318</v>
      </c>
      <c r="AL21">
        <f>L21/1.23163630405543E-07</f>
        <v>1.2572548105602117</v>
      </c>
      <c r="AM21">
        <f>M21/2.90728650043093E-07</f>
        <v>1.0992476858923623</v>
      </c>
      <c r="AN21">
        <f>N21/9.83320198599813E-08</f>
        <v>1.6010912347975395</v>
      </c>
      <c r="AO21">
        <f>O21/1.09852523522136E-07</f>
        <v>0.78819959543977813</v>
      </c>
      <c r="AP21">
        <f>P21/6.01151590728932E-08</f>
        <v>1.6864376053467098</v>
      </c>
      <c r="AQ21">
        <f>Q21/4.76026187357093E-08</f>
        <v>1.4851938353957079</v>
      </c>
      <c r="AR21">
        <f>R21/9.86792883850285E-07</f>
        <v>1.140183517778155</v>
      </c>
      <c r="AS21">
        <f>S21/4.5593515096698E-07</f>
        <v>1.2661408401255907</v>
      </c>
      <c r="AT21">
        <f>T21/1.22847026773343E-07</f>
        <v>1.3457960012220338</v>
      </c>
      <c r="AU21">
        <f>U21/1.08933036813141E-07</f>
        <v>1.1077066135836784</v>
      </c>
      <c r="AV21">
        <f>V21/0.0000104590652654224</f>
        <v>1.3645487608000051</v>
      </c>
      <c r="AW21">
        <f>W21/0.0000056495618991903</f>
        <v>1.0105393657416526</v>
      </c>
      <c r="AX21" s="1">
        <f>X21/5.25671026707641E-08</f>
        <v>3.3490220949473697</v>
      </c>
      <c r="AY21" s="1">
        <f>Y21/9.49012193274257E-08</f>
        <v>1.1468219054066757</v>
      </c>
      <c r="AZ21" s="1">
        <f>Z21/7.39542898031686E-08</f>
        <v>0.72858966841436967</v>
      </c>
      <c r="BD21" s="1"/>
      <c r="BE21">
        <f>AVERAGEA(AB21:BD21)</f>
        <v>1.2908749028595361</v>
      </c>
      <c r="BF21">
        <f t="shared" si="7"/>
        <v>9.942478202933841E-2</v>
      </c>
      <c r="BG21">
        <f>STDEVA(AB21:AZ21)</f>
        <v>0.49712391014669205</v>
      </c>
    </row>
    <row r="22" spans="2:59" x14ac:dyDescent="0.25">
      <c r="B22" s="3">
        <v>4.4331613935355563E-8</v>
      </c>
      <c r="C22">
        <v>2.1071406081318855E-5</v>
      </c>
      <c r="D22">
        <v>9.0824869403149933E-8</v>
      </c>
      <c r="E22">
        <v>5.1254261279609636E-8</v>
      </c>
      <c r="F22">
        <v>4.5482465793611482E-7</v>
      </c>
      <c r="G22">
        <v>1.2893623534182552E-5</v>
      </c>
      <c r="H22">
        <v>2.6581790734780952E-5</v>
      </c>
      <c r="I22">
        <v>2.7746500563807786E-7</v>
      </c>
      <c r="J22">
        <v>4.217636160319671E-7</v>
      </c>
      <c r="K22">
        <v>1.3194176062825136E-7</v>
      </c>
      <c r="L22" s="3">
        <v>1.4772808754059952E-7</v>
      </c>
      <c r="M22">
        <v>3.5731954994844273E-7</v>
      </c>
      <c r="N22">
        <v>1.5873592928983271E-7</v>
      </c>
      <c r="O22" s="3">
        <v>1.1212841855012812E-7</v>
      </c>
      <c r="P22" s="3">
        <v>8.644474291941151E-8</v>
      </c>
      <c r="Q22">
        <v>9.5279574452433735E-8</v>
      </c>
      <c r="R22">
        <v>1.0516741895116866E-6</v>
      </c>
      <c r="S22">
        <v>5.7896659200196154E-7</v>
      </c>
      <c r="T22">
        <v>1.6206377040361986E-7</v>
      </c>
      <c r="U22">
        <v>1.0908206604653969E-7</v>
      </c>
      <c r="V22">
        <v>1.680948662396986E-5</v>
      </c>
      <c r="W22" s="3">
        <v>7.0656192292517517E-6</v>
      </c>
      <c r="X22">
        <v>8.4281055023893714E-8</v>
      </c>
      <c r="Y22">
        <v>1.3004864740651101E-7</v>
      </c>
      <c r="Z22">
        <v>1.2396185411489569E-7</v>
      </c>
      <c r="AB22">
        <f t="shared" si="1"/>
        <v>0.58919704064267053</v>
      </c>
      <c r="AC22">
        <f t="shared" si="2"/>
        <v>1.1765461185093669</v>
      </c>
      <c r="AD22">
        <f t="shared" si="3"/>
        <v>1.6338139927727262</v>
      </c>
      <c r="AE22">
        <f t="shared" si="9"/>
        <v>0.91290089880303071</v>
      </c>
      <c r="AF22">
        <f t="shared" si="10"/>
        <v>1.0190330663326155</v>
      </c>
      <c r="AG22">
        <f t="shared" si="11"/>
        <v>1.2154000358210983</v>
      </c>
      <c r="AH22">
        <f>H22/0.0000186079312243237</f>
        <v>1.4285193992996963</v>
      </c>
      <c r="AI22">
        <f>I22/2.40863357703347E-07</f>
        <v>1.1519602162974507</v>
      </c>
      <c r="AJ22">
        <f>J22/2.92412892122229E-07</f>
        <v>1.4423564329566883</v>
      </c>
      <c r="AK22">
        <f>K22/9.84233707868043E-08</f>
        <v>1.3405531590058171</v>
      </c>
      <c r="AL22">
        <f>L22/1.23163630405543E-07</f>
        <v>1.1994457053122964</v>
      </c>
      <c r="AM22">
        <f>M22/2.90728650043093E-07</f>
        <v>1.229048289170948</v>
      </c>
      <c r="AN22">
        <f>N22/9.83320198599813E-08</f>
        <v>1.6142852502761851</v>
      </c>
      <c r="AO22">
        <f>O22/1.09852523522136E-07</f>
        <v>1.0207177309634903</v>
      </c>
      <c r="AP22">
        <f>P22/6.01151590728932E-08</f>
        <v>1.4379857635341551</v>
      </c>
      <c r="AQ22">
        <f>Q22/4.76026187357093E-08</f>
        <v>2.0015616153688489</v>
      </c>
      <c r="AR22">
        <f>R22/9.86792883850285E-07</f>
        <v>1.0657496691790547</v>
      </c>
      <c r="AS22">
        <f>S22/4.5593515096698E-07</f>
        <v>1.2698441670357015</v>
      </c>
      <c r="AT22">
        <f>T22/1.22847026773343E-07</f>
        <v>1.3192323384645939</v>
      </c>
      <c r="AU22">
        <f>U22/1.08933036813141E-07</f>
        <v>1.0013680811419434</v>
      </c>
      <c r="AV22">
        <f>V22/0.0000104590652654224</f>
        <v>1.6071691109474107</v>
      </c>
      <c r="AW22">
        <f>W22/0.0000056495618991903</f>
        <v>1.2506490512590722</v>
      </c>
      <c r="AX22" s="1">
        <f>X22/5.25671026707641E-08</f>
        <v>1.6033041720362451</v>
      </c>
      <c r="AY22" s="1">
        <f>Y22/9.49012193274257E-08</f>
        <v>1.3703580241453017</v>
      </c>
      <c r="AZ22" s="1">
        <f>Z22/7.39542898031686E-08</f>
        <v>1.6761955857438915</v>
      </c>
      <c r="BD22" s="1"/>
      <c r="BE22">
        <f>AVERAGEA(AB22:BD22)</f>
        <v>1.3030877966008121</v>
      </c>
      <c r="BF22">
        <f t="shared" si="7"/>
        <v>5.9325372509000482E-2</v>
      </c>
      <c r="BG22">
        <f>STDEVA(AB22:AZ22)</f>
        <v>0.29662686254500242</v>
      </c>
    </row>
    <row r="23" spans="2:59" x14ac:dyDescent="0.25">
      <c r="B23" s="3">
        <v>5.8563330185279483E-8</v>
      </c>
      <c r="C23">
        <v>2.473601489327848E-5</v>
      </c>
      <c r="D23">
        <v>8.3034592535113916E-8</v>
      </c>
      <c r="E23">
        <v>7.6529886428033933E-8</v>
      </c>
      <c r="F23">
        <v>4.8670517571736127E-7</v>
      </c>
      <c r="G23">
        <v>1.5254568097589072E-5</v>
      </c>
      <c r="H23">
        <v>1.7571941498317756E-5</v>
      </c>
      <c r="I23">
        <v>2.3857137421146035E-7</v>
      </c>
      <c r="J23">
        <v>4.1327257349621505E-7</v>
      </c>
      <c r="K23">
        <v>1.2959242212673416E-7</v>
      </c>
      <c r="L23" s="3">
        <v>1.7447041500417981E-7</v>
      </c>
      <c r="M23">
        <v>3.923541953554377E-7</v>
      </c>
      <c r="N23">
        <v>1.0889652912737802E-7</v>
      </c>
      <c r="O23" s="3">
        <v>1.0035242326011939E-7</v>
      </c>
      <c r="P23" s="3">
        <v>8.3786517279804684E-8</v>
      </c>
      <c r="Q23">
        <v>5.4411430028267205E-8</v>
      </c>
      <c r="R23">
        <v>1.0818657756317407E-6</v>
      </c>
      <c r="S23">
        <v>5.8422756410436705E-7</v>
      </c>
      <c r="T23">
        <v>1.7498587112640962E-7</v>
      </c>
      <c r="U23">
        <v>1.3083689509585383E-7</v>
      </c>
      <c r="V23">
        <v>1.5538962543359958E-5</v>
      </c>
      <c r="W23" s="3">
        <v>1.789979069144465E-5</v>
      </c>
      <c r="X23">
        <v>7.878225005697459E-8</v>
      </c>
      <c r="Y23">
        <v>8.5929968918208033E-8</v>
      </c>
      <c r="Z23">
        <v>8.5871306509943679E-8</v>
      </c>
      <c r="AB23">
        <f t="shared" si="1"/>
        <v>0.77834614561206816</v>
      </c>
      <c r="AC23">
        <f t="shared" si="2"/>
        <v>1.3811637532759811</v>
      </c>
      <c r="AD23">
        <f t="shared" si="3"/>
        <v>1.4936776684574664</v>
      </c>
      <c r="AE23">
        <f t="shared" si="9"/>
        <v>1.3630906067363409</v>
      </c>
      <c r="AF23">
        <f t="shared" si="10"/>
        <v>1.0904612556887392</v>
      </c>
      <c r="AG23">
        <f t="shared" si="11"/>
        <v>1.4379512914342734</v>
      </c>
      <c r="AH23">
        <f>H23/0.0000186079312243237</f>
        <v>0.94432536784896692</v>
      </c>
      <c r="AI23">
        <f>I23/2.40863357703347E-07</f>
        <v>0.99048429983812858</v>
      </c>
      <c r="AJ23">
        <f>J23/2.92412892122229E-07</f>
        <v>1.4133185800968944</v>
      </c>
      <c r="AK23">
        <f>K23/9.84233707868043E-08</f>
        <v>1.3166834369800788</v>
      </c>
      <c r="AL23">
        <f>L23/1.23163630405543E-07</f>
        <v>1.4165741496064876</v>
      </c>
      <c r="AM23">
        <f>M23/2.90728650043093E-07</f>
        <v>1.3495546286796343</v>
      </c>
      <c r="AN23">
        <f>N23/9.83320198599813E-08</f>
        <v>1.1074371225409578</v>
      </c>
      <c r="AO23">
        <f>O23/1.09852523522136E-07</f>
        <v>0.91351950817859662</v>
      </c>
      <c r="AP23">
        <f>P23/6.01151590728932E-08</f>
        <v>1.3937668729813817</v>
      </c>
      <c r="AQ23">
        <f>Q23/4.76026187357093E-08</f>
        <v>1.1430343849434117</v>
      </c>
      <c r="AR23">
        <f>R23/9.86792883850285E-07</f>
        <v>1.096345335822142</v>
      </c>
      <c r="AS23">
        <f>S23/4.5593515096698E-07</f>
        <v>1.281383027532085</v>
      </c>
      <c r="AT23">
        <f>T23/1.22847026773343E-07</f>
        <v>1.4244208893167973</v>
      </c>
      <c r="AU23">
        <f>U23/1.08933036813141E-07</f>
        <v>1.2010763577654202</v>
      </c>
      <c r="AV23">
        <f>V23/0.0000104590652654224</f>
        <v>1.4856932382601784</v>
      </c>
      <c r="AW23">
        <f>W23/0.0000056495618991903</f>
        <v>3.1683502209277612</v>
      </c>
      <c r="AX23" s="1">
        <f>X23/5.25671026707641E-08</f>
        <v>1.4986987308469333</v>
      </c>
      <c r="AY23" s="1">
        <f>Y23/9.49012193274257E-08</f>
        <v>0.90546749058865827</v>
      </c>
      <c r="AZ23" s="1">
        <f>Z23/7.39542898031686E-08</f>
        <v>1.1611403035373953</v>
      </c>
      <c r="BD23" s="1"/>
      <c r="BE23">
        <f>AVERAGEA(AB23:BD23)</f>
        <v>1.3102385866998711</v>
      </c>
      <c r="BF23">
        <f t="shared" si="7"/>
        <v>8.811533242058199E-2</v>
      </c>
      <c r="BG23">
        <f>STDEVA(AB23:AZ23)</f>
        <v>0.44057666210290997</v>
      </c>
    </row>
    <row r="24" spans="2:59" x14ac:dyDescent="0.25">
      <c r="B24" s="3">
        <v>6.5676431404426694E-8</v>
      </c>
      <c r="C24">
        <v>1.7285903595620766E-5</v>
      </c>
      <c r="D24">
        <v>6.5825361161842011E-8</v>
      </c>
      <c r="E24">
        <v>5.2359325763973175E-8</v>
      </c>
      <c r="F24">
        <v>4.2235660657752305E-7</v>
      </c>
      <c r="G24">
        <v>1.1636829185590614E-5</v>
      </c>
      <c r="H24">
        <v>2.4727996787987649E-5</v>
      </c>
      <c r="I24">
        <v>2.9928560252301395E-7</v>
      </c>
      <c r="J24">
        <v>3.6955134419258684E-7</v>
      </c>
      <c r="K24">
        <v>1.0027525831901585E-7</v>
      </c>
      <c r="L24" s="3">
        <v>1.3220142136560753E-7</v>
      </c>
      <c r="M24">
        <v>3.9427686715498567E-7</v>
      </c>
      <c r="N24">
        <v>1.4345505405799486E-7</v>
      </c>
      <c r="O24" s="3">
        <v>1.3164049050828908E-7</v>
      </c>
      <c r="P24" s="3">
        <v>8.518620120412379E-8</v>
      </c>
      <c r="Q24">
        <v>1.0506118997000158E-7</v>
      </c>
      <c r="R24">
        <v>1.1189440556336194E-6</v>
      </c>
      <c r="S24">
        <v>6.7417749960441142E-7</v>
      </c>
      <c r="T24">
        <v>1.3658950592798647E-7</v>
      </c>
      <c r="U24">
        <v>1.1897191143361852E-7</v>
      </c>
      <c r="V24">
        <v>1.5870142306084745E-5</v>
      </c>
      <c r="W24" s="3">
        <v>6.3650863921793643E-6</v>
      </c>
      <c r="X24">
        <v>9.9181761470390484E-8</v>
      </c>
      <c r="Y24">
        <v>1.0626905577737489E-7</v>
      </c>
      <c r="Z24">
        <v>1.4359738997882232E-7</v>
      </c>
      <c r="AB24">
        <f t="shared" si="1"/>
        <v>0.87288405695959226</v>
      </c>
      <c r="AC24">
        <f t="shared" si="2"/>
        <v>0.96517824685583531</v>
      </c>
      <c r="AD24">
        <f t="shared" si="3"/>
        <v>1.1841073579546042</v>
      </c>
      <c r="AE24">
        <f t="shared" si="9"/>
        <v>0.93258344491382827</v>
      </c>
      <c r="AF24">
        <f t="shared" si="10"/>
        <v>0.94628851003716952</v>
      </c>
      <c r="AG24">
        <f t="shared" si="11"/>
        <v>1.0969300112970544</v>
      </c>
      <c r="AH24">
        <f>H24/0.0000186079312243237</f>
        <v>1.32889553867568</v>
      </c>
      <c r="AI24">
        <f>I24/2.40863357703347E-07</f>
        <v>1.2425534766961988</v>
      </c>
      <c r="AJ24">
        <f>J24/2.92412892122229E-07</f>
        <v>1.2637997644717862</v>
      </c>
      <c r="AK24">
        <f>K24/9.84233707868043E-08</f>
        <v>1.0188155264080818</v>
      </c>
      <c r="AL24">
        <f>L24/1.23163630405543E-07</f>
        <v>1.0733803553070467</v>
      </c>
      <c r="AM24">
        <f>M24/2.90728650043093E-07</f>
        <v>1.3561679149837635</v>
      </c>
      <c r="AN24">
        <f>N24/9.83320198599813E-08</f>
        <v>1.4588844433610328</v>
      </c>
      <c r="AO24">
        <f>O24/1.09852523522136E-07</f>
        <v>1.1983383384157094</v>
      </c>
      <c r="AP24">
        <f>P24/6.01151590728932E-08</f>
        <v>1.4170502501844913</v>
      </c>
      <c r="AQ24">
        <f>Q24/4.76026187357093E-08</f>
        <v>2.2070464348464403</v>
      </c>
      <c r="AR24">
        <f>R24/9.86792883850285E-07</f>
        <v>1.1339198670218462</v>
      </c>
      <c r="AS24">
        <f>S24/4.5593515096698E-07</f>
        <v>1.4786697147051886</v>
      </c>
      <c r="AT24">
        <f>T24/1.22847026773343E-07</f>
        <v>1.1118665995881107</v>
      </c>
      <c r="AU24">
        <f>U24/1.08933036813141E-07</f>
        <v>1.0921563826196985</v>
      </c>
      <c r="AV24">
        <f>V24/0.0000104590652654224</f>
        <v>1.5173576130700064</v>
      </c>
      <c r="AW24">
        <f>W24/0.0000056495618991903</f>
        <v>1.1266513237232809</v>
      </c>
      <c r="AX24" s="1">
        <f>X24/5.25671026707641E-08</f>
        <v>1.886764847809498</v>
      </c>
      <c r="AY24" s="1">
        <f>Y24/9.49012193274257E-08</f>
        <v>1.1197859893741531</v>
      </c>
      <c r="AZ24" s="1">
        <f>Z24/7.39542898031686E-08</f>
        <v>1.9417046713721513</v>
      </c>
      <c r="BD24" s="1"/>
      <c r="BE24">
        <f>AVERAGEA(AB24:BD24)</f>
        <v>1.27887122722609</v>
      </c>
      <c r="BF24">
        <f t="shared" si="7"/>
        <v>6.5994075890212403E-2</v>
      </c>
      <c r="BG24">
        <f>STDEVA(AB24:AZ24)</f>
        <v>0.329970379451062</v>
      </c>
    </row>
    <row r="25" spans="2:59" x14ac:dyDescent="0.25">
      <c r="B25" s="3">
        <v>9.6564235718687996E-8</v>
      </c>
      <c r="C25">
        <v>2.2908563551027328E-5</v>
      </c>
      <c r="D25">
        <v>5.8726413953991141E-8</v>
      </c>
      <c r="E25">
        <v>5.1667029765667394E-8</v>
      </c>
      <c r="F25">
        <v>4.9814298108685762E-7</v>
      </c>
      <c r="G25">
        <v>1.2637279724003747E-5</v>
      </c>
      <c r="H25">
        <v>2.6887064450420439E-5</v>
      </c>
      <c r="I25">
        <v>3.9553651731694117E-7</v>
      </c>
      <c r="J25">
        <v>3.3515971153974533E-7</v>
      </c>
      <c r="K25">
        <v>1.2050645636918489E-7</v>
      </c>
      <c r="L25" s="3">
        <v>1.7241700334125198E-7</v>
      </c>
      <c r="M25">
        <v>3.8877078623045236E-7</v>
      </c>
      <c r="N25">
        <v>1.4389001989911776E-7</v>
      </c>
      <c r="O25" s="3">
        <v>1.082537437469E-7</v>
      </c>
      <c r="P25" s="3">
        <v>8.528536454832647E-8</v>
      </c>
      <c r="Q25">
        <v>8.3471178413674352E-8</v>
      </c>
      <c r="R25">
        <v>9.1884248831775039E-7</v>
      </c>
      <c r="S25">
        <v>6.1774198911734857E-7</v>
      </c>
      <c r="T25">
        <v>9.4921688287286088E-8</v>
      </c>
      <c r="U25">
        <v>8.9631157607072964E-8</v>
      </c>
      <c r="V25">
        <v>1.4834657122264616E-5</v>
      </c>
      <c r="W25" s="3">
        <v>8.6118106992216781E-6</v>
      </c>
      <c r="X25">
        <v>1.5009845810709521E-7</v>
      </c>
      <c r="Y25">
        <v>1.1487418305478059E-7</v>
      </c>
      <c r="Z25">
        <v>7.9502569860778749E-8</v>
      </c>
      <c r="AB25">
        <f t="shared" si="1"/>
        <v>1.2834038029911825</v>
      </c>
      <c r="AC25">
        <f t="shared" si="2"/>
        <v>1.279125912270368</v>
      </c>
      <c r="AD25">
        <f t="shared" si="3"/>
        <v>1.0564070996623596</v>
      </c>
      <c r="AE25">
        <f t="shared" si="9"/>
        <v>0.92025280891766537</v>
      </c>
      <c r="AF25">
        <f t="shared" si="10"/>
        <v>1.1160876188913926</v>
      </c>
      <c r="AG25">
        <f t="shared" si="11"/>
        <v>1.1912361322258169</v>
      </c>
      <c r="AH25">
        <f>H25/0.0000186079312243237</f>
        <v>1.4449249691590926</v>
      </c>
      <c r="AI25">
        <f>I25/2.40863357703347E-07</f>
        <v>1.6421614357966947</v>
      </c>
      <c r="AJ25">
        <f>J25/2.92412892122229E-07</f>
        <v>1.1461865073980668</v>
      </c>
      <c r="AK25">
        <f>K25/9.84233707868043E-08</f>
        <v>1.2243683121787705</v>
      </c>
      <c r="AL25">
        <f>L25/1.23163630405543E-07</f>
        <v>1.3999019253779021</v>
      </c>
      <c r="AM25">
        <f>M25/2.90728650043093E-07</f>
        <v>1.3372290146596393</v>
      </c>
      <c r="AN25">
        <f>N25/9.83320198599813E-08</f>
        <v>1.4633078838816513</v>
      </c>
      <c r="AO25">
        <f>O25/1.09852523522136E-07</f>
        <v>0.98544612609728677</v>
      </c>
      <c r="AP25">
        <f>P25/6.01151590728932E-08</f>
        <v>1.418699806564812</v>
      </c>
      <c r="AQ25">
        <f>Q25/4.76026187357093E-08</f>
        <v>1.7534997155746412</v>
      </c>
      <c r="AR25">
        <f>R25/9.86792883850285E-07</f>
        <v>0.93114016462359894</v>
      </c>
      <c r="AS25">
        <f>S25/4.5593515096698E-07</f>
        <v>1.3548900272488249</v>
      </c>
      <c r="AT25">
        <f>T25/1.22847026773343E-07</f>
        <v>0.77268201584088714</v>
      </c>
      <c r="AU25">
        <f>U25/1.08933036813141E-07</f>
        <v>0.82280968408897259</v>
      </c>
      <c r="AV25">
        <f>V25/0.0000104590652654224</f>
        <v>1.4183540063860098</v>
      </c>
      <c r="AW25">
        <f>W25/0.0000056495618991903</f>
        <v>1.5243324797372217</v>
      </c>
      <c r="AX25" s="1">
        <f>X25/5.25671026707641E-08</f>
        <v>2.8553686712997117</v>
      </c>
      <c r="AY25" s="1">
        <f>Y25/9.49012193274257E-08</f>
        <v>1.2104605596103533</v>
      </c>
      <c r="AZ25" s="1">
        <f>Z25/7.39542898031686E-08</f>
        <v>1.0750230997062789</v>
      </c>
      <c r="BD25" s="1"/>
      <c r="BE25">
        <f>AVERAGEA(AB25:BD25)</f>
        <v>1.3050919912075682</v>
      </c>
      <c r="BF25">
        <f t="shared" si="7"/>
        <v>8.1244810066908354E-2</v>
      </c>
      <c r="BG25">
        <f>STDEVA(AB25:AZ25)</f>
        <v>0.40622405033454179</v>
      </c>
    </row>
    <row r="26" spans="2:59" x14ac:dyDescent="0.25">
      <c r="B26" s="3">
        <v>6.0530055634444579E-8</v>
      </c>
      <c r="C26">
        <v>2.2186512069310993E-5</v>
      </c>
      <c r="D26">
        <v>4.7043471340657561E-8</v>
      </c>
      <c r="E26">
        <v>7.1895556175149977E-8</v>
      </c>
      <c r="F26">
        <v>4.2049941839650273E-7</v>
      </c>
      <c r="G26">
        <v>1.167691243608715E-5</v>
      </c>
      <c r="H26">
        <v>3.0495459213852882E-5</v>
      </c>
      <c r="I26">
        <v>2.7419446269050241E-7</v>
      </c>
      <c r="J26">
        <v>3.1673880585003644E-7</v>
      </c>
      <c r="K26">
        <v>1.2150883321737638E-7</v>
      </c>
      <c r="L26" s="3">
        <v>1.0936446415144019E-7</v>
      </c>
      <c r="M26">
        <v>3.7400059227366E-7</v>
      </c>
      <c r="N26">
        <v>1.6142371350724716E-7</v>
      </c>
      <c r="O26" s="3">
        <v>1.2961936590727419E-7</v>
      </c>
      <c r="P26" s="3">
        <v>8.390088623855263E-8</v>
      </c>
      <c r="Q26">
        <v>9.642872100812383E-8</v>
      </c>
      <c r="R26">
        <v>1.0137191566172987E-6</v>
      </c>
      <c r="S26">
        <v>5.6085900723701343E-7</v>
      </c>
      <c r="T26">
        <v>1.6049062878664699E-7</v>
      </c>
      <c r="U26">
        <v>1.3673593457497191E-7</v>
      </c>
      <c r="V26">
        <v>1.7403912352165207E-5</v>
      </c>
      <c r="W26" s="3">
        <v>1.1641748642432503E-5</v>
      </c>
      <c r="X26">
        <v>5.7595457292336505E-8</v>
      </c>
      <c r="Y26">
        <v>1.2295458873268217E-7</v>
      </c>
      <c r="Z26">
        <v>7.7032723311276641E-8</v>
      </c>
      <c r="AB26">
        <f t="shared" si="1"/>
        <v>0.80448525293386453</v>
      </c>
      <c r="AC26">
        <f t="shared" si="2"/>
        <v>1.2388093399021647</v>
      </c>
      <c r="AD26">
        <f t="shared" si="3"/>
        <v>0.84624709344534899</v>
      </c>
      <c r="AE26">
        <f t="shared" si="9"/>
        <v>1.2805475332906422</v>
      </c>
      <c r="AF26">
        <f t="shared" si="10"/>
        <v>0.9421274863682908</v>
      </c>
      <c r="AG26">
        <f t="shared" si="11"/>
        <v>1.1007084048541613</v>
      </c>
      <c r="AH26">
        <f>H26/0.0000186079312243237</f>
        <v>1.63884199947978</v>
      </c>
      <c r="AI26">
        <f>I26/2.40863357703347E-07</f>
        <v>1.1383817999755979</v>
      </c>
      <c r="AJ26">
        <f>J26/2.92412892122229E-07</f>
        <v>1.0831902914788012</v>
      </c>
      <c r="AK26">
        <f>K26/9.84233707868043E-08</f>
        <v>1.2345526499044388</v>
      </c>
      <c r="AL26">
        <f>L26/1.23163630405543E-07</f>
        <v>0.88796070553729167</v>
      </c>
      <c r="AM26">
        <f>M26/2.90728650043093E-07</f>
        <v>1.2864249609325538</v>
      </c>
      <c r="AN26">
        <f>N26/9.83320198599813E-08</f>
        <v>1.6416190142041678</v>
      </c>
      <c r="AO26">
        <f>O26/1.09852523522136E-07</f>
        <v>1.1799398115888984</v>
      </c>
      <c r="AP26">
        <f>P26/6.01151590728932E-08</f>
        <v>1.3956693707957726</v>
      </c>
      <c r="AQ26">
        <f>Q26/4.76026187357093E-08</f>
        <v>2.0257020216366253</v>
      </c>
      <c r="AR26">
        <f>R26/9.86792883850285E-07</f>
        <v>1.0272866507325755</v>
      </c>
      <c r="AS26">
        <f>S26/4.5593515096698E-07</f>
        <v>1.2301289033045673</v>
      </c>
      <c r="AT26">
        <f>T26/1.22847026773343E-07</f>
        <v>1.3064266429724649</v>
      </c>
      <c r="AU26">
        <f>U26/1.08933036813141E-07</f>
        <v>1.2552292543677341</v>
      </c>
      <c r="AV26">
        <f>V26/0.0000104590652654224</f>
        <v>1.6640026532487973</v>
      </c>
      <c r="AW26">
        <f>W26/0.0000056495618991903</f>
        <v>2.0606462678284854</v>
      </c>
      <c r="AX26" s="1">
        <f>X26/5.25671026707641E-08</f>
        <v>1.0956559210247094</v>
      </c>
      <c r="AY26" s="1">
        <f>Y26/9.49012193274257E-08</f>
        <v>1.2956059954136887</v>
      </c>
      <c r="AZ26" s="1">
        <f>Z26/7.39542898031686E-08</f>
        <v>1.0416261655179353</v>
      </c>
      <c r="BD26" s="1"/>
      <c r="BE26">
        <f>AVERAGEA(AB26:BD26)</f>
        <v>1.2680726476295743</v>
      </c>
      <c r="BF26">
        <f t="shared" si="7"/>
        <v>6.4908498289298372E-2</v>
      </c>
      <c r="BG26">
        <f>STDEVA(AB26:AZ26)</f>
        <v>0.32454249144649189</v>
      </c>
    </row>
    <row r="27" spans="2:59" x14ac:dyDescent="0.25">
      <c r="B27" s="3">
        <v>1.0814596862473991E-7</v>
      </c>
      <c r="C27">
        <v>1.8272628949489444E-5</v>
      </c>
      <c r="D27">
        <v>9.4209099188446999E-8</v>
      </c>
      <c r="E27">
        <v>5.3277290135156363E-8</v>
      </c>
      <c r="F27">
        <v>4.8380843509221449E-7</v>
      </c>
      <c r="G27">
        <v>1.6340041838702746E-5</v>
      </c>
      <c r="H27">
        <v>3.433127494645305E-5</v>
      </c>
      <c r="I27">
        <v>2.6984525902662426E-7</v>
      </c>
      <c r="J27">
        <v>3.9991573430597782E-7</v>
      </c>
      <c r="K27">
        <v>9.9288627097848803E-8</v>
      </c>
      <c r="L27" s="3">
        <v>1.6616047560091829E-7</v>
      </c>
      <c r="M27">
        <v>4.2282590584363788E-7</v>
      </c>
      <c r="N27">
        <v>1.2347845768090338E-7</v>
      </c>
      <c r="O27" s="3">
        <v>1.0795520211104304E-7</v>
      </c>
      <c r="P27" s="3">
        <v>4.7551111492794007E-8</v>
      </c>
      <c r="Q27">
        <v>9.004452294902876E-8</v>
      </c>
      <c r="R27">
        <v>1.0620387911330909E-6</v>
      </c>
      <c r="S27">
        <v>6.0471484175650403E-7</v>
      </c>
      <c r="T27">
        <v>1.6805006453068927E-7</v>
      </c>
      <c r="U27">
        <v>1.2742748367600143E-7</v>
      </c>
      <c r="V27">
        <v>1.2840730050811544E-5</v>
      </c>
      <c r="W27" s="3">
        <v>7.9887140600476414E-6</v>
      </c>
      <c r="X27">
        <v>1.1078918760176748E-7</v>
      </c>
      <c r="Y27">
        <v>7.9552819443051703E-8</v>
      </c>
      <c r="Z27">
        <v>1.0624239621392917E-7</v>
      </c>
      <c r="AB27">
        <f t="shared" si="1"/>
        <v>1.4373328425183758</v>
      </c>
      <c r="AC27">
        <f t="shared" si="2"/>
        <v>1.0202731883442542</v>
      </c>
      <c r="AD27">
        <f t="shared" si="3"/>
        <v>1.6946916137845855</v>
      </c>
      <c r="AE27">
        <f t="shared" si="9"/>
        <v>0.94893350983722369</v>
      </c>
      <c r="AF27">
        <f t="shared" si="10"/>
        <v>1.0839711183795431</v>
      </c>
      <c r="AG27">
        <f t="shared" si="11"/>
        <v>1.540272009914601</v>
      </c>
      <c r="AH27">
        <f>H27/0.0000186079312243237</f>
        <v>1.8449807521631578</v>
      </c>
      <c r="AI27">
        <f>I27/2.40863357703347E-07</f>
        <v>1.1203250739324662</v>
      </c>
      <c r="AJ27">
        <f>J27/2.92412892122229E-07</f>
        <v>1.3676405694821845</v>
      </c>
      <c r="AK27">
        <f>K27/9.84233707868043E-08</f>
        <v>1.0087911672210328</v>
      </c>
      <c r="AL27">
        <f>L27/1.23163630405543E-07</f>
        <v>1.3491034248811831</v>
      </c>
      <c r="AM27">
        <f>M27/2.90728650043093E-07</f>
        <v>1.4543661444476315</v>
      </c>
      <c r="AN27">
        <f>N27/9.83320198599813E-08</f>
        <v>1.2557299021898365</v>
      </c>
      <c r="AO27">
        <f>O27/1.09852523522136E-07</f>
        <v>0.98272846767411182</v>
      </c>
      <c r="AP27">
        <f>P27/6.01151590728932E-08</f>
        <v>0.79100034377577655</v>
      </c>
      <c r="AQ27">
        <f>Q27/4.76026187357093E-08</f>
        <v>1.891587592038954</v>
      </c>
      <c r="AR27">
        <f>R27/9.86792883850285E-07</f>
        <v>1.0762529893701807</v>
      </c>
      <c r="AS27">
        <f>S27/4.5593515096698E-07</f>
        <v>1.3263176582765803</v>
      </c>
      <c r="AT27">
        <f>T27/1.22847026773343E-07</f>
        <v>1.3679620007470548</v>
      </c>
      <c r="AU27">
        <f>U27/1.08933036813141E-07</f>
        <v>1.169778126121509</v>
      </c>
      <c r="AV27">
        <f>V27/0.0000104590652654224</f>
        <v>1.2277129671676219</v>
      </c>
      <c r="AW27">
        <f>W27/0.0000056495618991903</f>
        <v>1.4140413367614557</v>
      </c>
      <c r="AX27" s="1">
        <f>X27/5.25671026707641E-08</f>
        <v>2.1075764493937839</v>
      </c>
      <c r="AY27" s="1">
        <f>Y27/9.49012193274257E-08</f>
        <v>0.83826972937598032</v>
      </c>
      <c r="AZ27" s="1">
        <f>Z27/7.39542898031686E-08</f>
        <v>1.4365954496581099</v>
      </c>
      <c r="BD27" s="1"/>
      <c r="BE27">
        <f>AVERAGEA(AB27:BD27)</f>
        <v>1.3102493770982877</v>
      </c>
      <c r="BF27">
        <f t="shared" si="7"/>
        <v>6.5943001122569733E-2</v>
      </c>
      <c r="BG27">
        <f>STDEVA(AB27:AZ27)</f>
        <v>0.32971500561284867</v>
      </c>
    </row>
    <row r="28" spans="2:59" x14ac:dyDescent="0.25">
      <c r="B28" s="3">
        <v>5.0263139428352588E-8</v>
      </c>
      <c r="C28">
        <v>2.5091956558753736E-5</v>
      </c>
      <c r="D28">
        <v>8.3932263805763796E-8</v>
      </c>
      <c r="E28">
        <v>6.0205138652236201E-8</v>
      </c>
      <c r="F28">
        <v>4.741359589388594E-7</v>
      </c>
      <c r="G28">
        <v>1.1880223610205576E-5</v>
      </c>
      <c r="H28">
        <v>2.8523296350613236E-5</v>
      </c>
      <c r="I28">
        <v>2.3533721105195582E-7</v>
      </c>
      <c r="J28">
        <v>3.6516667023533955E-7</v>
      </c>
      <c r="K28">
        <v>1.7217007552972063E-7</v>
      </c>
      <c r="L28" s="3">
        <v>1.8293940229341388E-7</v>
      </c>
      <c r="M28">
        <v>3.78899130737409E-7</v>
      </c>
      <c r="N28">
        <v>1.285270627704449E-7</v>
      </c>
      <c r="O28" s="3">
        <v>9.8785676527768373E-8</v>
      </c>
      <c r="P28" s="3">
        <v>4.8928541218629107E-8</v>
      </c>
      <c r="Q28">
        <v>4.8345100367441773E-8</v>
      </c>
      <c r="R28">
        <v>1.1612100934144109E-6</v>
      </c>
      <c r="S28">
        <v>6.6997290559811518E-7</v>
      </c>
      <c r="T28">
        <v>1.4745091903023422E-7</v>
      </c>
      <c r="U28">
        <v>1.5528553376498166E-7</v>
      </c>
      <c r="V28">
        <v>1.5521969544352032E-5</v>
      </c>
      <c r="W28" s="3">
        <v>1.3432309970085043E-5</v>
      </c>
      <c r="X28">
        <v>6.2928506849857513E-8</v>
      </c>
      <c r="Y28">
        <v>1.1830320545413997E-7</v>
      </c>
      <c r="Z28">
        <v>7.0731857704231516E-8</v>
      </c>
      <c r="AB28">
        <f t="shared" si="1"/>
        <v>0.66803101388954089</v>
      </c>
      <c r="AC28">
        <f t="shared" si="2"/>
        <v>1.4010381642818015</v>
      </c>
      <c r="AD28">
        <f t="shared" si="3"/>
        <v>1.509825535143493</v>
      </c>
      <c r="AE28">
        <f t="shared" si="9"/>
        <v>1.0723269405514317</v>
      </c>
      <c r="AF28">
        <f t="shared" si="10"/>
        <v>1.0622999691540167</v>
      </c>
      <c r="AG28">
        <f t="shared" si="11"/>
        <v>1.1198732585239819</v>
      </c>
      <c r="AH28">
        <f>H28/0.0000186079312243237</f>
        <v>1.5328569310987394</v>
      </c>
      <c r="AI28">
        <f>I28/2.40863357703347E-07</f>
        <v>0.97705692262997801</v>
      </c>
      <c r="AJ28">
        <f>J28/2.92412892122229E-07</f>
        <v>1.2488049606331972</v>
      </c>
      <c r="AK28">
        <f>K28/9.84233707868043E-08</f>
        <v>1.7492804214423798</v>
      </c>
      <c r="AL28">
        <f>L28/1.23163630405543E-07</f>
        <v>1.4853362286500176</v>
      </c>
      <c r="AM28">
        <f>M28/2.90728650043093E-07</f>
        <v>1.3032741378644555</v>
      </c>
      <c r="AN28">
        <f>N28/9.83320198599813E-08</f>
        <v>1.3070723346622948</v>
      </c>
      <c r="AO28">
        <f>O28/1.09852523522136E-07</f>
        <v>0.89925723470396568</v>
      </c>
      <c r="AP28">
        <f>P28/6.01151590728932E-08</f>
        <v>0.81391352818846163</v>
      </c>
      <c r="AQ28">
        <f>Q28/4.76026187357093E-08</f>
        <v>1.0155974955044962</v>
      </c>
      <c r="AR28">
        <f>R28/9.86792883850285E-07</f>
        <v>1.1767515883207242</v>
      </c>
      <c r="AS28">
        <f>S28/4.5593515096698E-07</f>
        <v>1.4694478023402857</v>
      </c>
      <c r="AT28">
        <f>T28/1.22847026773343E-07</f>
        <v>1.2002807304590795</v>
      </c>
      <c r="AU28">
        <f>U28/1.08933036813141E-07</f>
        <v>1.4255136761802734</v>
      </c>
      <c r="AV28">
        <f>V28/0.0000104590652654224</f>
        <v>1.4840685233763251</v>
      </c>
      <c r="AW28">
        <f>W28/0.0000056495618991903</f>
        <v>2.3775843525159308</v>
      </c>
      <c r="AX28" s="1">
        <f>X28/5.25671026707641E-08</f>
        <v>1.1971081465910056</v>
      </c>
      <c r="AY28" s="1">
        <f>Y28/9.49012193274257E-08</f>
        <v>1.2465931027289896</v>
      </c>
      <c r="AZ28" s="1">
        <f>Z28/7.39542898031686E-08</f>
        <v>0.9564267048265398</v>
      </c>
      <c r="BD28" s="1"/>
      <c r="BE28">
        <f>AVERAGEA(AB28:BD28)</f>
        <v>1.2679847881704567</v>
      </c>
      <c r="BF28">
        <f t="shared" si="7"/>
        <v>6.8800283487616284E-2</v>
      </c>
      <c r="BG28">
        <f>STDEVA(AB28:AZ28)</f>
        <v>0.34400141743808144</v>
      </c>
    </row>
    <row r="29" spans="2:59" x14ac:dyDescent="0.25">
      <c r="B29" s="3">
        <v>9.2995833256281912E-8</v>
      </c>
      <c r="C29">
        <v>1.9982444428023882E-5</v>
      </c>
      <c r="D29">
        <v>5.0806875151465647E-8</v>
      </c>
      <c r="E29">
        <v>6.9521775003522635E-8</v>
      </c>
      <c r="F29">
        <v>4.9677328206598759E-7</v>
      </c>
      <c r="G29">
        <v>1.2334606253716629E-5</v>
      </c>
      <c r="H29">
        <v>2.4535744159948081E-5</v>
      </c>
      <c r="I29">
        <v>2.701799530768767E-7</v>
      </c>
      <c r="J29">
        <v>3.7100107874721289E-7</v>
      </c>
      <c r="K29">
        <v>1.018015609588474E-7</v>
      </c>
      <c r="L29" s="3">
        <v>1.3974931789562106E-7</v>
      </c>
      <c r="M29">
        <v>3.0942101147957146E-7</v>
      </c>
      <c r="N29">
        <v>1.0512212611502036E-7</v>
      </c>
      <c r="O29" s="3">
        <v>1.4341549103846774E-7</v>
      </c>
      <c r="P29" s="3">
        <v>8.2053247751900926E-8</v>
      </c>
      <c r="Q29">
        <v>7.393236955977045E-8</v>
      </c>
      <c r="R29">
        <v>9.9831595434807241E-7</v>
      </c>
      <c r="S29">
        <v>5.3641633712686598E-7</v>
      </c>
      <c r="T29">
        <v>1.8440709936839994E-7</v>
      </c>
      <c r="U29">
        <v>1.1251677278778516E-7</v>
      </c>
      <c r="V29">
        <v>2.0229374058544636E-5</v>
      </c>
      <c r="W29" s="3">
        <v>8.2026162999682128E-6</v>
      </c>
      <c r="X29">
        <v>7.0115476091814344E-8</v>
      </c>
      <c r="Y29">
        <v>1.7830006981967017E-7</v>
      </c>
      <c r="Z29">
        <v>1.2507678093243157E-7</v>
      </c>
      <c r="AB29">
        <f t="shared" si="1"/>
        <v>1.2359773282019375</v>
      </c>
      <c r="AC29">
        <f t="shared" si="2"/>
        <v>1.1157426960208401</v>
      </c>
      <c r="AD29">
        <f t="shared" si="3"/>
        <v>0.91394553162597358</v>
      </c>
      <c r="AE29">
        <f t="shared" si="9"/>
        <v>1.2382675957588449</v>
      </c>
      <c r="AF29">
        <f t="shared" si="10"/>
        <v>1.1130188129926015</v>
      </c>
      <c r="AG29">
        <f t="shared" si="11"/>
        <v>1.1627050256944533</v>
      </c>
      <c r="AH29">
        <f>H29/0.0000186079312243237</f>
        <v>1.318563781441525</v>
      </c>
      <c r="AI29">
        <f>I29/2.40863357703347E-07</f>
        <v>1.1217146337785291</v>
      </c>
      <c r="AJ29">
        <f>J29/2.92412892122229E-07</f>
        <v>1.268757598389793</v>
      </c>
      <c r="AK29">
        <f>K29/9.84233707868043E-08</f>
        <v>1.0343230489368285</v>
      </c>
      <c r="AL29">
        <f>L29/1.23163630405543E-07</f>
        <v>1.134663840579123</v>
      </c>
      <c r="AM29">
        <f>M29/2.90728650043093E-07</f>
        <v>1.0642948723275392</v>
      </c>
      <c r="AN29">
        <f>N29/9.83320198599813E-08</f>
        <v>1.0690528503808603</v>
      </c>
      <c r="AO29">
        <f>O29/1.09852523522136E-07</f>
        <v>1.3055275057888731</v>
      </c>
      <c r="AP29">
        <f>P29/6.01151590728932E-08</f>
        <v>1.3649343862237227</v>
      </c>
      <c r="AQ29">
        <f>Q29/4.76026187357093E-08</f>
        <v>1.5531155958088032</v>
      </c>
      <c r="AR29">
        <f>R29/9.86792883850285E-07</f>
        <v>1.0116772938742995</v>
      </c>
      <c r="AS29">
        <f>S29/4.5593515096698E-07</f>
        <v>1.1765189325481831</v>
      </c>
      <c r="AT29">
        <f>T29/1.22847026773343E-07</f>
        <v>1.5011116199713763</v>
      </c>
      <c r="AU29">
        <f>U29/1.08933036813141E-07</f>
        <v>1.0328985226106524</v>
      </c>
      <c r="AV29">
        <f>V29/0.0000104590652654224</f>
        <v>1.9341474161580015</v>
      </c>
      <c r="AW29">
        <f>W29/0.0000056495618991903</f>
        <v>1.4519030760852125</v>
      </c>
      <c r="AX29" s="1">
        <f>X29/5.25671026707641E-08</f>
        <v>1.3338280508050524</v>
      </c>
      <c r="AY29" s="1">
        <f>Y29/9.49012193274257E-08</f>
        <v>1.8787964062348232</v>
      </c>
      <c r="AZ29" s="1">
        <f>Z29/7.39542898031686E-08</f>
        <v>1.6912714768180035</v>
      </c>
      <c r="BD29" s="1"/>
      <c r="BE29">
        <f>AVERAGEA(AB29:BD29)</f>
        <v>1.2810703159622341</v>
      </c>
      <c r="BF29">
        <f t="shared" si="7"/>
        <v>5.2735407967113568E-2</v>
      </c>
      <c r="BG29">
        <f>STDEVA(AB29:AZ29)</f>
        <v>0.26367703983556784</v>
      </c>
    </row>
    <row r="30" spans="2:59" x14ac:dyDescent="0.25">
      <c r="B30" s="3">
        <v>8.0246309153153561E-8</v>
      </c>
      <c r="C30">
        <v>2.3250886442838237E-5</v>
      </c>
      <c r="D30">
        <v>6.8242343331803568E-8</v>
      </c>
      <c r="E30">
        <v>7.9461642599198967E-8</v>
      </c>
      <c r="F30">
        <v>4.9605478125158697E-7</v>
      </c>
      <c r="G30">
        <v>1.0520911928324495E-5</v>
      </c>
      <c r="H30">
        <v>2.1946387278148904E-5</v>
      </c>
      <c r="I30">
        <v>3.4078220778610557E-7</v>
      </c>
      <c r="J30">
        <v>3.3875949156936258E-7</v>
      </c>
      <c r="K30">
        <v>9.6601525001460686E-8</v>
      </c>
      <c r="L30" s="3">
        <v>1.6279591363854706E-7</v>
      </c>
      <c r="M30">
        <v>3.8254984247032553E-7</v>
      </c>
      <c r="N30">
        <v>1.257085386896506E-7</v>
      </c>
      <c r="O30" s="3">
        <v>9.5001269073691219E-8</v>
      </c>
      <c r="P30" s="3">
        <v>1.1317558801238192E-7</v>
      </c>
      <c r="Q30">
        <v>6.2158505897969007E-8</v>
      </c>
      <c r="R30">
        <v>1.1147567420266569E-6</v>
      </c>
      <c r="S30">
        <v>6.4395408116979524E-7</v>
      </c>
      <c r="T30">
        <v>1.5862678992561996E-7</v>
      </c>
      <c r="U30">
        <v>1.4199531506164931E-7</v>
      </c>
      <c r="V30">
        <v>1.1503379937494174E-5</v>
      </c>
      <c r="W30" s="3">
        <v>1.484981294197496E-5</v>
      </c>
      <c r="X30">
        <v>3.6186975194141269E-8</v>
      </c>
      <c r="Y30">
        <v>1.3964358913653996E-7</v>
      </c>
      <c r="Z30">
        <v>8.2075075624743477E-8</v>
      </c>
      <c r="AB30">
        <f t="shared" si="1"/>
        <v>1.0665275562599639</v>
      </c>
      <c r="AC30">
        <f t="shared" si="2"/>
        <v>1.2982399034336864</v>
      </c>
      <c r="AD30">
        <f t="shared" si="3"/>
        <v>1.2275855299081155</v>
      </c>
      <c r="AE30">
        <f t="shared" si="9"/>
        <v>1.4153087594695777</v>
      </c>
      <c r="AF30">
        <f t="shared" si="10"/>
        <v>1.1114090144135544</v>
      </c>
      <c r="AG30">
        <f t="shared" si="11"/>
        <v>0.99173957581869987</v>
      </c>
      <c r="AH30">
        <f>H30/0.0000186079312243237</f>
        <v>1.1794103822493325</v>
      </c>
      <c r="AI30">
        <f>I30/2.40863357703347E-07</f>
        <v>1.4148362417409335</v>
      </c>
      <c r="AJ30">
        <f>J30/2.92412892122229E-07</f>
        <v>1.1584971138268441</v>
      </c>
      <c r="AK30">
        <f>K30/9.84233707868043E-08</f>
        <v>0.98148970340296582</v>
      </c>
      <c r="AL30">
        <f>L30/1.23163630405543E-07</f>
        <v>1.3217856042608209</v>
      </c>
      <c r="AM30">
        <f>M30/2.90728650043093E-07</f>
        <v>1.3158312481883792</v>
      </c>
      <c r="AN30">
        <f>N30/9.83320198599813E-08</f>
        <v>1.2784089950420194</v>
      </c>
      <c r="AO30">
        <f>O30/1.09852523522136E-07</f>
        <v>0.86480734377074042</v>
      </c>
      <c r="AP30">
        <f>P30/6.01151590728932E-08</f>
        <v>1.88264640329987</v>
      </c>
      <c r="AQ30">
        <f>Q30/4.76026187357093E-08</f>
        <v>1.3057791262088811</v>
      </c>
      <c r="AR30">
        <f>R30/9.86792883850285E-07</f>
        <v>1.129676510917955</v>
      </c>
      <c r="AS30">
        <f>S30/4.5593515096698E-07</f>
        <v>1.4123808611905688</v>
      </c>
      <c r="AT30">
        <f>T30/1.22847026773343E-07</f>
        <v>1.2912546122772013</v>
      </c>
      <c r="AU30">
        <f>U30/1.08933036813141E-07</f>
        <v>1.303510112411737</v>
      </c>
      <c r="AV30">
        <f>V30/0.0000104590652654224</f>
        <v>1.0998478014593016</v>
      </c>
      <c r="AW30">
        <f>W30/0.0000056495618991903</f>
        <v>2.628489289426716</v>
      </c>
      <c r="AX30" s="1">
        <f>X30/5.25671026707641E-08</f>
        <v>0.68839584750915217</v>
      </c>
      <c r="AY30" s="1">
        <f>Y30/9.49012193274257E-08</f>
        <v>1.4714625389031653</v>
      </c>
      <c r="AZ30" s="1">
        <f>Z30/7.39542898031686E-08</f>
        <v>1.1098081780406326</v>
      </c>
      <c r="BD30" s="1"/>
      <c r="BE30">
        <f>AVERAGEA(AB30:BD30)</f>
        <v>1.2779651301372326</v>
      </c>
      <c r="BF30">
        <f t="shared" si="7"/>
        <v>7.2538558808339759E-2</v>
      </c>
      <c r="BG30">
        <f>STDEVA(AB30:AZ30)</f>
        <v>0.3626927940416988</v>
      </c>
    </row>
    <row r="31" spans="2:59" x14ac:dyDescent="0.25">
      <c r="B31" s="3">
        <v>5.6982116802828386E-8</v>
      </c>
      <c r="C31">
        <v>2.5649593226262368E-5</v>
      </c>
      <c r="D31">
        <v>8.8798771002984722E-8</v>
      </c>
      <c r="E31">
        <v>9.219087360179401E-8</v>
      </c>
      <c r="F31">
        <v>4.6591230784542859E-7</v>
      </c>
      <c r="G31">
        <v>1.2826436432078481E-5</v>
      </c>
      <c r="H31">
        <v>3.4958429750986397E-5</v>
      </c>
      <c r="I31">
        <v>2.5299596018157899E-7</v>
      </c>
      <c r="J31">
        <v>3.6321853258414194E-7</v>
      </c>
      <c r="K31">
        <v>1.3632575246447232E-7</v>
      </c>
      <c r="L31" s="3">
        <v>1.7333309187961277E-7</v>
      </c>
      <c r="M31">
        <v>3.1329727789852768E-7</v>
      </c>
      <c r="N31">
        <v>1.2429791240720078E-7</v>
      </c>
      <c r="O31" s="3">
        <v>1.2045700259477599E-7</v>
      </c>
      <c r="P31" s="3">
        <v>1.0257713256578427E-7</v>
      </c>
      <c r="Q31">
        <v>7.5025127443950623E-8</v>
      </c>
      <c r="R31">
        <v>1.1085830919910222E-6</v>
      </c>
      <c r="S31">
        <v>6.3424431573366746E-7</v>
      </c>
      <c r="T31">
        <v>1.7912316252477467E-7</v>
      </c>
      <c r="U31">
        <v>9.8995997177553363E-8</v>
      </c>
      <c r="V31">
        <v>1.2058005268045235E-5</v>
      </c>
      <c r="W31" s="3">
        <v>1.481209255871363E-5</v>
      </c>
      <c r="X31">
        <v>8.8411979959346354E-8</v>
      </c>
      <c r="Y31">
        <v>1.2441194030543556E-7</v>
      </c>
      <c r="Z31">
        <v>6.6713937485474162E-8</v>
      </c>
      <c r="AB31">
        <f t="shared" si="1"/>
        <v>0.75733075359581303</v>
      </c>
      <c r="AC31">
        <f t="shared" si="2"/>
        <v>1.4321744469847124</v>
      </c>
      <c r="AD31">
        <f t="shared" si="3"/>
        <v>1.5973672801192691</v>
      </c>
      <c r="AE31">
        <f t="shared" si="9"/>
        <v>1.6420318871320065</v>
      </c>
      <c r="AF31">
        <f t="shared" si="10"/>
        <v>1.0438749074429485</v>
      </c>
      <c r="AG31">
        <f t="shared" si="11"/>
        <v>1.2090667342408623</v>
      </c>
      <c r="AH31">
        <f>H31/0.0000186079312243237</f>
        <v>1.8786843808456173</v>
      </c>
      <c r="AI31">
        <f>I31/2.40863357703347E-07</f>
        <v>1.0503713084211621</v>
      </c>
      <c r="AJ31">
        <f>J31/2.92412892122229E-07</f>
        <v>1.2421426769115094</v>
      </c>
      <c r="AK31">
        <f>K31/9.84233707868043E-08</f>
        <v>1.3850953424443133</v>
      </c>
      <c r="AL31">
        <f>L31/1.23163630405543E-07</f>
        <v>1.4073399047176176</v>
      </c>
      <c r="AM31">
        <f>M31/2.90728650043093E-07</f>
        <v>1.0776278081024677</v>
      </c>
      <c r="AN31">
        <f>N31/9.83320198599813E-08</f>
        <v>1.2640634513985709</v>
      </c>
      <c r="AO31">
        <f>O31/1.09852523522136E-07</f>
        <v>1.0965337775832078</v>
      </c>
      <c r="AP31">
        <f>P31/6.01151590728932E-08</f>
        <v>1.7063438598141845</v>
      </c>
      <c r="AQ31">
        <f>Q31/4.76026187357093E-08</f>
        <v>1.5760714312901909</v>
      </c>
      <c r="AR31">
        <f>R31/9.86792883850285E-07</f>
        <v>1.1234202334997938</v>
      </c>
      <c r="AS31">
        <f>S31/4.5593515096698E-07</f>
        <v>1.3910844873191213</v>
      </c>
      <c r="AT31">
        <f>T31/1.22847026773343E-07</f>
        <v>1.4580992900647332</v>
      </c>
      <c r="AU31">
        <f>U31/1.08933036813141E-07</f>
        <v>0.90877845760755571</v>
      </c>
      <c r="AV31">
        <f>V31/0.0000104590652654224</f>
        <v>1.1528759943691069</v>
      </c>
      <c r="AW31">
        <f>W31/0.0000056495618991903</f>
        <v>2.6218125976877094</v>
      </c>
      <c r="AX31" s="1">
        <f>X31/5.25671026707641E-08</f>
        <v>1.6818880148880238</v>
      </c>
      <c r="AY31" s="1">
        <f>Y31/9.49012193274257E-08</f>
        <v>1.3109625059314858</v>
      </c>
      <c r="AZ31" s="1">
        <f>Z31/7.39542898031686E-08</f>
        <v>0.90209692585832635</v>
      </c>
      <c r="BD31" s="1"/>
      <c r="BE31">
        <f>AVERAGEA(AB31:BD31)</f>
        <v>1.3566855383308123</v>
      </c>
      <c r="BF31">
        <f t="shared" si="7"/>
        <v>7.6966740575544229E-2</v>
      </c>
      <c r="BG31">
        <f>STDEVA(AB31:AZ31)</f>
        <v>0.38483370287772112</v>
      </c>
    </row>
    <row r="32" spans="2:59" x14ac:dyDescent="0.25">
      <c r="B32" s="3">
        <v>5.3911207942292094E-8</v>
      </c>
      <c r="C32">
        <v>2.096876414725557E-5</v>
      </c>
      <c r="D32">
        <v>9.0554976850398816E-8</v>
      </c>
      <c r="E32">
        <v>6.2341314333025366E-8</v>
      </c>
      <c r="F32">
        <v>4.6249260776676238E-7</v>
      </c>
      <c r="G32">
        <v>1.4020313756191172E-5</v>
      </c>
      <c r="H32">
        <v>2.2769125280319713E-5</v>
      </c>
      <c r="I32">
        <v>2.8077374736312777E-7</v>
      </c>
      <c r="J32">
        <v>3.3491778594907373E-7</v>
      </c>
      <c r="K32">
        <v>1.1252814147155732E-7</v>
      </c>
      <c r="L32" s="3">
        <v>1.9023761410608131E-7</v>
      </c>
      <c r="M32">
        <v>3.9098813431337476E-7</v>
      </c>
      <c r="N32">
        <v>1.4825855032540858E-7</v>
      </c>
      <c r="O32" s="3">
        <v>1.0583678999864787E-7</v>
      </c>
      <c r="P32" s="3">
        <v>7.2929651651065797E-8</v>
      </c>
      <c r="Q32">
        <v>6.3544121076120064E-8</v>
      </c>
      <c r="R32">
        <v>9.6315125119872391E-7</v>
      </c>
      <c r="S32">
        <v>6.5364929469069466E-7</v>
      </c>
      <c r="T32">
        <v>1.1572619484923052E-7</v>
      </c>
      <c r="U32">
        <v>1.4904787803970976E-7</v>
      </c>
      <c r="V32">
        <v>1.5385787264676765E-5</v>
      </c>
      <c r="W32" s="3">
        <v>1.4542566532327328E-5</v>
      </c>
      <c r="X32">
        <v>1.2868076737504452E-7</v>
      </c>
      <c r="Y32">
        <v>1.2658460946113337E-7</v>
      </c>
      <c r="Z32">
        <v>7.8786797530483454E-8</v>
      </c>
      <c r="AB32">
        <f t="shared" si="1"/>
        <v>0.71651630422002976</v>
      </c>
      <c r="AC32">
        <f t="shared" si="2"/>
        <v>1.1708149884342116</v>
      </c>
      <c r="AD32">
        <f t="shared" si="3"/>
        <v>1.6289589984068917</v>
      </c>
      <c r="AE32">
        <f t="shared" si="9"/>
        <v>1.1103748345276037</v>
      </c>
      <c r="AF32">
        <f t="shared" si="10"/>
        <v>1.0362130812945725</v>
      </c>
      <c r="AG32">
        <f t="shared" si="11"/>
        <v>1.3216059702939147</v>
      </c>
      <c r="AH32">
        <f>H32/0.0000186079312243237</f>
        <v>1.2236247547259114</v>
      </c>
      <c r="AI32">
        <f>I32/2.40863357703347E-07</f>
        <v>1.1656972236886913</v>
      </c>
      <c r="AJ32">
        <f>J32/2.92412892122229E-07</f>
        <v>1.145359164975112</v>
      </c>
      <c r="AK32">
        <f>K32/9.84233707868043E-08</f>
        <v>1.1433071289064616</v>
      </c>
      <c r="AL32">
        <f>L32/1.23163630405543E-07</f>
        <v>1.5445924537924276</v>
      </c>
      <c r="AM32">
        <f>M32/2.90728650043093E-07</f>
        <v>1.3448558793755652</v>
      </c>
      <c r="AN32">
        <f>N32/9.83320198599813E-08</f>
        <v>1.5077342104486369</v>
      </c>
      <c r="AO32">
        <f>O32/1.09852523522136E-07</f>
        <v>0.96344432158011428</v>
      </c>
      <c r="AP32">
        <f>P32/6.01151590728932E-08</f>
        <v>1.2131657434796816</v>
      </c>
      <c r="AQ32">
        <f>Q32/4.76026187357093E-08</f>
        <v>1.33488708738732</v>
      </c>
      <c r="AR32">
        <f>R32/9.86792883850285E-07</f>
        <v>0.97604195060739007</v>
      </c>
      <c r="AS32">
        <f>S32/4.5593515096698E-07</f>
        <v>1.433645318428264</v>
      </c>
      <c r="AT32">
        <f>T32/1.22847026773343E-07</f>
        <v>0.94203496729920333</v>
      </c>
      <c r="AU32">
        <f>U32/1.08933036813141E-07</f>
        <v>1.3682522988446564</v>
      </c>
      <c r="AV32">
        <f>V32/0.0000104590652654224</f>
        <v>1.4710480214271227</v>
      </c>
      <c r="AW32">
        <f>W32/0.0000056495618991903</f>
        <v>2.5741051769716128</v>
      </c>
      <c r="AX32" s="1">
        <f>X32/5.25671026707641E-08</f>
        <v>2.4479334191384314</v>
      </c>
      <c r="AY32" s="1">
        <f>Y32/9.49012193274257E-08</f>
        <v>1.3338565126797208</v>
      </c>
      <c r="AZ32" s="1">
        <f>Z32/7.39542898031686E-08</f>
        <v>1.0653445221389688</v>
      </c>
      <c r="BD32" s="1"/>
      <c r="BE32">
        <f>AVERAGEA(AB32:BD32)</f>
        <v>1.3273365733229008</v>
      </c>
      <c r="BF32">
        <f t="shared" si="7"/>
        <v>8.300809213141376E-2</v>
      </c>
      <c r="BG32">
        <f>STDEVA(AB32:AZ32)</f>
        <v>0.41504046065706879</v>
      </c>
    </row>
    <row r="33" spans="2:59" x14ac:dyDescent="0.25">
      <c r="B33" s="3">
        <v>1.188261649076594E-7</v>
      </c>
      <c r="C33">
        <v>1.4908558114257175E-5</v>
      </c>
      <c r="D33">
        <v>6.7696419137064368E-8</v>
      </c>
      <c r="E33">
        <v>9.7157283107662806E-8</v>
      </c>
      <c r="F33">
        <v>5.2138784667477012E-7</v>
      </c>
      <c r="G33">
        <v>1.2937814062752295E-5</v>
      </c>
      <c r="H33">
        <v>2.1307329006958753E-5</v>
      </c>
      <c r="I33">
        <v>2.8544673114083707E-7</v>
      </c>
      <c r="J33">
        <v>3.3634569263085723E-7</v>
      </c>
      <c r="K33">
        <v>1.5030673239380121E-7</v>
      </c>
      <c r="L33" s="3">
        <v>1.1772863217629492E-7</v>
      </c>
      <c r="M33">
        <v>3.3097603591158986E-7</v>
      </c>
      <c r="N33">
        <v>1.5722071111667901E-7</v>
      </c>
      <c r="O33" s="3">
        <v>1.1016163625754416E-7</v>
      </c>
      <c r="P33" s="3">
        <v>9.2610207502730191E-8</v>
      </c>
      <c r="Q33">
        <v>5.6274984672199935E-8</v>
      </c>
      <c r="R33">
        <v>1.1053925845772028E-6</v>
      </c>
      <c r="S33">
        <v>6.3047627918422222E-7</v>
      </c>
      <c r="T33">
        <v>1.5771752259752247E-7</v>
      </c>
      <c r="U33">
        <v>1.4659599401056767E-7</v>
      </c>
      <c r="V33">
        <v>1.1900167919520754E-5</v>
      </c>
      <c r="W33" s="3">
        <v>4.1328930819872767E-6</v>
      </c>
      <c r="X33">
        <v>9.5116888587654103E-8</v>
      </c>
      <c r="Y33">
        <v>1.7451770872867201E-7</v>
      </c>
      <c r="Z33">
        <v>8.6113232100615278E-8</v>
      </c>
      <c r="AB33">
        <f t="shared" si="1"/>
        <v>1.5792798524457632</v>
      </c>
      <c r="AC33">
        <f t="shared" si="2"/>
        <v>0.83243643609770634</v>
      </c>
      <c r="AD33">
        <f t="shared" si="3"/>
        <v>1.2177651074377129</v>
      </c>
      <c r="AE33">
        <f t="shared" si="9"/>
        <v>1.7304896970494665</v>
      </c>
      <c r="AF33">
        <f t="shared" si="10"/>
        <v>1.1681676595031467</v>
      </c>
      <c r="AG33">
        <f t="shared" si="11"/>
        <v>1.219565596407246</v>
      </c>
      <c r="AH33">
        <f>H33/0.0000186079312243237</f>
        <v>1.1450670550150404</v>
      </c>
      <c r="AI33">
        <f>I33/2.40863357703347E-07</f>
        <v>1.1850981978437751</v>
      </c>
      <c r="AJ33">
        <f>J33/2.92412892122229E-07</f>
        <v>1.1502423514564613</v>
      </c>
      <c r="AK33">
        <f>K33/9.84233707868043E-08</f>
        <v>1.5271447339411075</v>
      </c>
      <c r="AL33">
        <f>L33/1.23163630405543E-07</f>
        <v>0.95587172762485029</v>
      </c>
      <c r="AM33">
        <f>M33/2.90728650043093E-07</f>
        <v>1.1384362561533967</v>
      </c>
      <c r="AN33">
        <f>N33/9.83320198599813E-08</f>
        <v>1.5988760460789024</v>
      </c>
      <c r="AO33">
        <f>O33/1.09852523522136E-07</f>
        <v>1.0028138883431827</v>
      </c>
      <c r="AP33">
        <f>P33/6.01151590728932E-08</f>
        <v>1.540546659627646</v>
      </c>
      <c r="AQ33">
        <f>Q33/4.76026187357093E-08</f>
        <v>1.1821825388355163</v>
      </c>
      <c r="AR33">
        <f>R33/9.86792883850285E-07</f>
        <v>1.1201870247221113</v>
      </c>
      <c r="AS33">
        <f>S33/4.5593515096698E-07</f>
        <v>1.3828200739667975</v>
      </c>
      <c r="AT33">
        <f>T33/1.22847026773343E-07</f>
        <v>1.2838529896903141</v>
      </c>
      <c r="AU33">
        <f>U33/1.08933036813141E-07</f>
        <v>1.3457441222540418</v>
      </c>
      <c r="AV33">
        <f>V33/0.0000104590652654224</f>
        <v>1.1377850331293591</v>
      </c>
      <c r="AW33">
        <f>W33/0.0000056495618991903</f>
        <v>0.73154222499617294</v>
      </c>
      <c r="AX33" s="1">
        <f>X33/5.25671026707641E-08</f>
        <v>1.8094375332683998</v>
      </c>
      <c r="AY33" s="1">
        <f>Y33/9.49012193274257E-08</f>
        <v>1.838940637069747</v>
      </c>
      <c r="AZ33" s="1">
        <f>Z33/7.39542898031686E-08</f>
        <v>1.164411588966753</v>
      </c>
      <c r="BD33" s="1"/>
      <c r="BE33">
        <f>AVERAGEA(AB33:BD33)</f>
        <v>1.2795482012769848</v>
      </c>
      <c r="BF33">
        <f t="shared" si="7"/>
        <v>5.7251001227463218E-2</v>
      </c>
      <c r="BG33">
        <f>STDEVA(AB33:AZ33)</f>
        <v>0.28625500613731608</v>
      </c>
    </row>
    <row r="34" spans="2:59" x14ac:dyDescent="0.25">
      <c r="B34" s="3">
        <v>4.0633267417433672E-8</v>
      </c>
      <c r="C34">
        <v>1.8631852071848698E-5</v>
      </c>
      <c r="D34">
        <v>1.0363271485402947E-7</v>
      </c>
      <c r="E34">
        <v>5.010497261537239E-8</v>
      </c>
      <c r="F34">
        <v>5.2809627959504724E-7</v>
      </c>
      <c r="G34">
        <v>1.1232757060497534E-5</v>
      </c>
      <c r="H34">
        <v>2.3758690076647326E-5</v>
      </c>
      <c r="I34">
        <v>3.2449497666675597E-7</v>
      </c>
      <c r="J34">
        <v>3.7034078559372574E-7</v>
      </c>
      <c r="K34">
        <v>1.2693089956883341E-7</v>
      </c>
      <c r="L34" s="3">
        <v>1.8721311789704487E-7</v>
      </c>
      <c r="M34">
        <v>4.3199179344810545E-7</v>
      </c>
      <c r="N34">
        <v>1.377993612550199E-7</v>
      </c>
      <c r="O34" s="3">
        <v>1.5101340977707878E-7</v>
      </c>
      <c r="P34" s="3">
        <v>1.0630583346937783E-7</v>
      </c>
      <c r="Q34">
        <v>5.8607383834896609E-8</v>
      </c>
      <c r="R34">
        <v>1.1198499123565853E-6</v>
      </c>
      <c r="S34">
        <v>6.282798494794406E-7</v>
      </c>
      <c r="T34">
        <v>1.7964850940188626E-7</v>
      </c>
      <c r="U34">
        <v>1.7005334029818187E-7</v>
      </c>
      <c r="V34">
        <v>7.8970906542963348E-6</v>
      </c>
      <c r="W34" s="3">
        <v>1.2226620128785726E-5</v>
      </c>
      <c r="X34">
        <v>9.9748831416945904E-8</v>
      </c>
      <c r="Y34">
        <v>7.5210664363112301E-8</v>
      </c>
      <c r="Z34">
        <v>9.0948560682591051E-8</v>
      </c>
      <c r="AB34">
        <f t="shared" si="1"/>
        <v>0.54004352173834635</v>
      </c>
      <c r="AC34">
        <f t="shared" si="2"/>
        <v>1.0403308232576307</v>
      </c>
      <c r="AD34">
        <f t="shared" si="3"/>
        <v>1.8642094478108566</v>
      </c>
      <c r="AE34">
        <f t="shared" si="9"/>
        <v>0.89243066611656896</v>
      </c>
      <c r="AF34">
        <f t="shared" si="10"/>
        <v>1.1831978801601737</v>
      </c>
      <c r="AG34">
        <f t="shared" si="11"/>
        <v>1.0588406973031683</v>
      </c>
      <c r="AH34">
        <f>H34/0.0000186079312243237</f>
        <v>1.2768044867658752</v>
      </c>
      <c r="AI34">
        <f>I34/2.40863357703347E-07</f>
        <v>1.3472160305363328</v>
      </c>
      <c r="AJ34">
        <f>J34/2.92412892122229E-07</f>
        <v>1.2664995134309016</v>
      </c>
      <c r="AK34">
        <f>K34/9.84233707868043E-08</f>
        <v>1.2896418660947868</v>
      </c>
      <c r="AL34">
        <f>L34/1.23163630405543E-07</f>
        <v>1.5200357222388219</v>
      </c>
      <c r="AM34">
        <f>M34/2.90728650043093E-07</f>
        <v>1.485893438379994</v>
      </c>
      <c r="AN34">
        <f>N34/9.83320198599813E-08</f>
        <v>1.4013681550652335</v>
      </c>
      <c r="AO34">
        <f>O34/1.09852523522136E-07</f>
        <v>1.3746922231299363</v>
      </c>
      <c r="AP34">
        <f>P34/6.01151590728932E-08</f>
        <v>1.7683698273255122</v>
      </c>
      <c r="AQ34">
        <f>Q34/4.76026187357093E-08</f>
        <v>1.2311798256370303</v>
      </c>
      <c r="AR34">
        <f>R34/9.86792883850285E-07</f>
        <v>1.1348378476212111</v>
      </c>
      <c r="AS34">
        <f>S34/4.5593515096698E-07</f>
        <v>1.3780026570597586</v>
      </c>
      <c r="AT34">
        <f>T34/1.22847026773343E-07</f>
        <v>1.4623757214193223</v>
      </c>
      <c r="AU34">
        <f>U34/1.08933036813141E-07</f>
        <v>1.5610814246359805</v>
      </c>
      <c r="AV34">
        <f>V34/0.0000104590652654224</f>
        <v>0.75504745920307659</v>
      </c>
      <c r="AW34">
        <f>W34/0.0000056495618991903</f>
        <v>2.1641713723922655</v>
      </c>
      <c r="AX34" s="1">
        <f>X34/5.25671026707641E-08</f>
        <v>1.8975523920671125</v>
      </c>
      <c r="AY34" s="1">
        <f>Y34/9.49012193274257E-08</f>
        <v>0.7925152584565055</v>
      </c>
      <c r="AZ34" s="1">
        <f>Z34/7.39542898031686E-08</f>
        <v>1.2297942543245723</v>
      </c>
      <c r="BD34" s="1"/>
      <c r="BE34">
        <f>AVERAGEA(AB34:BD34)</f>
        <v>1.3166453004868388</v>
      </c>
      <c r="BF34">
        <f t="shared" si="7"/>
        <v>7.430126869330414E-2</v>
      </c>
      <c r="BG34">
        <f>STDEVA(AB34:AZ34)</f>
        <v>0.37150634346652073</v>
      </c>
    </row>
    <row r="35" spans="2:59" x14ac:dyDescent="0.25">
      <c r="B35" s="3">
        <v>6.3032985053723678E-8</v>
      </c>
      <c r="C35">
        <v>1.9461129340925254E-5</v>
      </c>
      <c r="D35">
        <v>5.2727955335285515E-8</v>
      </c>
      <c r="E35">
        <v>5.6816588767105713E-8</v>
      </c>
      <c r="F35">
        <v>5.3969415603205562E-7</v>
      </c>
      <c r="G35">
        <v>1.5314963093260303E-5</v>
      </c>
      <c r="H35">
        <v>2.6890647859545425E-5</v>
      </c>
      <c r="I35">
        <v>2.8551221475936472E-7</v>
      </c>
      <c r="J35">
        <v>3.7080189940752462E-7</v>
      </c>
      <c r="K35">
        <v>1.3169574231142178E-7</v>
      </c>
      <c r="L35" s="3">
        <v>1.7016645870171487E-7</v>
      </c>
      <c r="M35">
        <v>3.5754146665567532E-7</v>
      </c>
      <c r="N35">
        <v>1.287117754600331E-7</v>
      </c>
      <c r="O35" s="3">
        <v>7.7631739259231836E-8</v>
      </c>
      <c r="P35" s="3">
        <v>1.1757833817682695E-7</v>
      </c>
      <c r="Q35">
        <v>1.0542498785071075E-7</v>
      </c>
      <c r="R35">
        <v>1.273150701308623E-6</v>
      </c>
      <c r="S35">
        <v>6.3260449678637087E-7</v>
      </c>
      <c r="T35">
        <v>1.798767357286124E-7</v>
      </c>
      <c r="U35">
        <v>1.2374994184938259E-7</v>
      </c>
      <c r="V35">
        <v>7.9527981142746285E-6</v>
      </c>
      <c r="W35" s="3">
        <v>8.7734870248823427E-6</v>
      </c>
      <c r="X35">
        <v>1.212656144389257E-7</v>
      </c>
      <c r="Y35">
        <v>1.2287227946217172E-7</v>
      </c>
      <c r="Z35">
        <v>7.4380977821419947E-8</v>
      </c>
      <c r="AB35">
        <f t="shared" si="1"/>
        <v>0.83775087256429703</v>
      </c>
      <c r="AC35">
        <f t="shared" si="2"/>
        <v>1.0866344704055575</v>
      </c>
      <c r="AD35">
        <f t="shared" si="3"/>
        <v>0.94850311157284273</v>
      </c>
      <c r="AE35">
        <f t="shared" si="9"/>
        <v>1.0119727347050356</v>
      </c>
      <c r="AF35">
        <f t="shared" si="10"/>
        <v>1.2091828820336021</v>
      </c>
      <c r="AG35">
        <f t="shared" si="11"/>
        <v>1.4436443442605504</v>
      </c>
      <c r="AH35">
        <f>H35/0.0000186079312243237</f>
        <v>1.4451175434480765</v>
      </c>
      <c r="AI35">
        <f>I35/2.40863357703347E-07</f>
        <v>1.1853700682484396</v>
      </c>
      <c r="AJ35">
        <f>J35/2.92412892122229E-07</f>
        <v>1.2680764405302927</v>
      </c>
      <c r="AK35">
        <f>K35/9.84233707868043E-08</f>
        <v>1.3380535665323743</v>
      </c>
      <c r="AL35">
        <f>L35/1.23163630405543E-07</f>
        <v>1.3816291233167197</v>
      </c>
      <c r="AM35">
        <f>M35/2.90728650043093E-07</f>
        <v>1.229811601308227</v>
      </c>
      <c r="AN35">
        <f>N35/9.83320198599813E-08</f>
        <v>1.3089507938849489</v>
      </c>
      <c r="AO35">
        <f>O35/1.09852523522136E-07</f>
        <v>0.70669054082848204</v>
      </c>
      <c r="AP35">
        <f>P35/6.01151590728932E-08</f>
        <v>1.9558850045502874</v>
      </c>
      <c r="AQ35">
        <f>Q35/4.76026187357093E-08</f>
        <v>2.21468882701669</v>
      </c>
      <c r="AR35">
        <f>R35/9.86792883850285E-07</f>
        <v>1.2901903957201455</v>
      </c>
      <c r="AS35">
        <f>S35/4.5593515096698E-07</f>
        <v>1.3874878816531206</v>
      </c>
      <c r="AT35">
        <f>T35/1.22847026773343E-07</f>
        <v>1.4642335305394993</v>
      </c>
      <c r="AU35">
        <f>U35/1.08933036813141E-07</f>
        <v>1.1360184703347422</v>
      </c>
      <c r="AV35">
        <f>V35/0.0000104590652654224</f>
        <v>0.76037369616255546</v>
      </c>
      <c r="AW35">
        <f>W35/0.0000056495618991903</f>
        <v>1.5529499776150371</v>
      </c>
      <c r="AX35" s="1">
        <f>X35/5.25671026707641E-08</f>
        <v>2.3068727070318298</v>
      </c>
      <c r="AY35" s="1">
        <f>Y35/9.49012193274257E-08</f>
        <v>1.2947386802085334</v>
      </c>
      <c r="AZ35" s="1">
        <f>Z35/7.39542898031686E-08</f>
        <v>1.0057696182248115</v>
      </c>
      <c r="BD35" s="1"/>
      <c r="BE35">
        <f>AVERAGEA(AB35:BD35)</f>
        <v>1.310823875307868</v>
      </c>
      <c r="BF35">
        <f t="shared" si="7"/>
        <v>7.8273447043266359E-2</v>
      </c>
      <c r="BG35">
        <f>STDEVA(AB35:AZ35)</f>
        <v>0.39136723521633177</v>
      </c>
    </row>
    <row r="36" spans="2:59" x14ac:dyDescent="0.25">
      <c r="B36" s="3">
        <v>7.2112982252292568E-8</v>
      </c>
      <c r="C36">
        <v>2.3304050046135671E-5</v>
      </c>
      <c r="D36">
        <v>5.6409874105156632E-8</v>
      </c>
      <c r="E36">
        <v>8.097435966192279E-8</v>
      </c>
      <c r="F36">
        <v>5.22930349688977E-7</v>
      </c>
      <c r="G36">
        <v>1.0888637916650623E-5</v>
      </c>
      <c r="H36">
        <v>1.7437841961509548E-5</v>
      </c>
      <c r="I36">
        <v>2.6655652618501335E-7</v>
      </c>
      <c r="J36">
        <v>4.6676268539158627E-7</v>
      </c>
      <c r="K36">
        <v>1.0912481229752302E-7</v>
      </c>
      <c r="L36" s="3">
        <v>1.5532714314758778E-7</v>
      </c>
      <c r="M36">
        <v>3.837467374978587E-7</v>
      </c>
      <c r="N36">
        <v>1.3715543900616467E-7</v>
      </c>
      <c r="O36" s="3">
        <v>8.058111689024372E-8</v>
      </c>
      <c r="P36" s="3">
        <v>9.5557425083825365E-8</v>
      </c>
      <c r="Q36">
        <v>7.2755483415676281E-8</v>
      </c>
      <c r="R36">
        <v>1.1445335985627025E-6</v>
      </c>
      <c r="S36">
        <v>6.3289189711213112E-7</v>
      </c>
      <c r="T36">
        <v>1.924295247590635E-7</v>
      </c>
      <c r="U36">
        <v>1.6652913359394006E-7</v>
      </c>
      <c r="V36">
        <v>9.0149715106235817E-6</v>
      </c>
      <c r="W36" s="3">
        <v>5.170133135834476E-6</v>
      </c>
      <c r="X36">
        <v>9.7091628958878573E-8</v>
      </c>
      <c r="Y36">
        <v>1.3387352737481706E-7</v>
      </c>
      <c r="Z36">
        <v>1.5743080439278856E-7</v>
      </c>
      <c r="AB36">
        <f t="shared" si="1"/>
        <v>0.95843015769571083</v>
      </c>
      <c r="AC36">
        <f t="shared" si="2"/>
        <v>1.3012083541798862</v>
      </c>
      <c r="AD36">
        <f t="shared" si="3"/>
        <v>1.0147357463786941</v>
      </c>
      <c r="AE36">
        <f t="shared" si="9"/>
        <v>1.4422520951399846</v>
      </c>
      <c r="AF36">
        <f t="shared" si="10"/>
        <v>1.1716236321487972</v>
      </c>
      <c r="AG36">
        <f t="shared" si="11"/>
        <v>1.026402770241823</v>
      </c>
      <c r="AH36">
        <f>H36/0.0000186079312243237</f>
        <v>0.93711878828933715</v>
      </c>
      <c r="AI36">
        <f>I36/2.40863357703347E-07</f>
        <v>1.1066711380537619</v>
      </c>
      <c r="AJ36">
        <f>J36/2.92412892122229E-07</f>
        <v>1.5962452339361248</v>
      </c>
      <c r="AK36">
        <f>K36/9.84233707868043E-08</f>
        <v>1.1087286629707005</v>
      </c>
      <c r="AL36">
        <f>L36/1.23163630405543E-07</f>
        <v>1.2611445654544238</v>
      </c>
      <c r="AM36">
        <f>M36/2.90728650043093E-07</f>
        <v>1.3199481284041947</v>
      </c>
      <c r="AN36">
        <f>N36/9.83320198599813E-08</f>
        <v>1.3948197057424989</v>
      </c>
      <c r="AO36">
        <f>O36/1.09852523522136E-07</f>
        <v>0.73353906042955941</v>
      </c>
      <c r="AP36">
        <f>P36/6.01151590728932E-08</f>
        <v>1.5895728557909383</v>
      </c>
      <c r="AQ36">
        <f>Q36/4.76026187357093E-08</f>
        <v>1.5283924571380449</v>
      </c>
      <c r="AR36">
        <f>R36/9.86792883850285E-07</f>
        <v>1.1598518972866343</v>
      </c>
      <c r="AS36">
        <f>S36/4.5593515096698E-07</f>
        <v>1.3881182351697354</v>
      </c>
      <c r="AT36">
        <f>T36/1.22847026773343E-07</f>
        <v>1.5664158084517799</v>
      </c>
      <c r="AU36">
        <f>U36/1.08933036813141E-07</f>
        <v>1.5287293778433526</v>
      </c>
      <c r="AV36">
        <f>V36/0.0000104590652654224</f>
        <v>0.86192898522461825</v>
      </c>
      <c r="AW36">
        <f>W36/0.0000056495618991903</f>
        <v>0.91513877148163714</v>
      </c>
      <c r="AX36" s="1">
        <f>X36/5.25671026707641E-08</f>
        <v>1.8470036206290172</v>
      </c>
      <c r="AY36" s="1">
        <f>Y36/9.49012193274257E-08</f>
        <v>1.4106618263030963</v>
      </c>
      <c r="AZ36" s="1">
        <f>Z36/7.39542898031686E-08</f>
        <v>2.1287582479906848</v>
      </c>
      <c r="BD36" s="1"/>
      <c r="BE36">
        <f>AVERAGEA(AB36:BD36)</f>
        <v>1.2918976048950015</v>
      </c>
      <c r="BF36">
        <f t="shared" si="7"/>
        <v>6.5296741996714952E-2</v>
      </c>
      <c r="BG36">
        <f>STDEVA(AB36:AZ36)</f>
        <v>0.32648370998357473</v>
      </c>
    </row>
    <row r="37" spans="2:59" x14ac:dyDescent="0.25">
      <c r="B37" s="3">
        <v>6.0226739151403308E-8</v>
      </c>
      <c r="C37">
        <v>1.448619514121674E-5</v>
      </c>
      <c r="D37">
        <v>4.5631622924702242E-8</v>
      </c>
      <c r="E37">
        <v>6.8572717282222584E-8</v>
      </c>
      <c r="F37">
        <v>5.3640178521163762E-7</v>
      </c>
      <c r="G37">
        <v>1.3879795005777851E-5</v>
      </c>
      <c r="H37">
        <v>1.823085403884761E-5</v>
      </c>
      <c r="I37">
        <v>2.555389073677361E-7</v>
      </c>
      <c r="J37">
        <v>3.4133699955418706E-7</v>
      </c>
      <c r="K37">
        <v>1.2955877082276857E-7</v>
      </c>
      <c r="L37" s="3">
        <v>1.1933661880902946E-7</v>
      </c>
      <c r="M37">
        <v>3.4734512155409902E-7</v>
      </c>
      <c r="N37">
        <v>1.2108830560464412E-7</v>
      </c>
      <c r="O37" s="3">
        <v>1.2596683518495411E-7</v>
      </c>
      <c r="P37" s="3">
        <v>9.1287120085326023E-8</v>
      </c>
      <c r="Q37">
        <v>1.0213693713012617E-7</v>
      </c>
      <c r="R37">
        <v>1.3514982128981501E-6</v>
      </c>
      <c r="S37">
        <v>6.5992935560643673E-7</v>
      </c>
      <c r="T37">
        <v>1.2386362868710421E-7</v>
      </c>
      <c r="U37">
        <v>1.6324065654771402E-7</v>
      </c>
      <c r="V37">
        <v>1.6168552974704653E-5</v>
      </c>
      <c r="W37" s="3">
        <v>6.5231670305365697E-6</v>
      </c>
      <c r="X37">
        <v>9.6190660769934766E-8</v>
      </c>
      <c r="Y37">
        <v>1.7489719539298676E-7</v>
      </c>
      <c r="Z37">
        <v>1.1659653864626307E-7</v>
      </c>
      <c r="AB37">
        <f t="shared" si="1"/>
        <v>0.8004539723572841</v>
      </c>
      <c r="AC37">
        <f t="shared" si="2"/>
        <v>0.80885331522693737</v>
      </c>
      <c r="AD37">
        <f t="shared" si="3"/>
        <v>0.82084988987302199</v>
      </c>
      <c r="AE37">
        <f t="shared" si="9"/>
        <v>1.2213637203510173</v>
      </c>
      <c r="AF37">
        <f t="shared" si="10"/>
        <v>1.2018063366460701</v>
      </c>
      <c r="AG37">
        <f t="shared" si="11"/>
        <v>1.3083601597711312</v>
      </c>
      <c r="AH37">
        <f>H37/0.0000186079312243237</f>
        <v>0.97973567394836536</v>
      </c>
      <c r="AI37">
        <f>I37/2.40863357703347E-07</f>
        <v>1.0609289424689656</v>
      </c>
      <c r="AJ37">
        <f>J37/2.92412892122229E-07</f>
        <v>1.1673117319721584</v>
      </c>
      <c r="AK37">
        <f>K37/9.84233707868043E-08</f>
        <v>1.3163415333885173</v>
      </c>
      <c r="AL37">
        <f>L37/1.23163630405543E-07</f>
        <v>0.96892742131819043</v>
      </c>
      <c r="AM37">
        <f>M37/2.90728650043093E-07</f>
        <v>1.1947399112630079</v>
      </c>
      <c r="AN37">
        <f>N37/9.83320198599813E-08</f>
        <v>1.231422946229177</v>
      </c>
      <c r="AO37">
        <f>O37/1.09852523522136E-07</f>
        <v>1.1466904095250117</v>
      </c>
      <c r="AP37">
        <f>P37/6.01151590728932E-08</f>
        <v>1.5185374453494331</v>
      </c>
      <c r="AQ37">
        <f>Q37/4.76026187357093E-08</f>
        <v>2.145615931282951</v>
      </c>
      <c r="AR37">
        <f>R37/9.86792883850285E-07</f>
        <v>1.3695865008925192</v>
      </c>
      <c r="AS37">
        <f>S37/4.5593515096698E-07</f>
        <v>1.447419340682137</v>
      </c>
      <c r="AT37">
        <f>T37/1.22847026773343E-07</f>
        <v>1.0082753481338778</v>
      </c>
      <c r="AU37">
        <f>U37/1.08933036813141E-07</f>
        <v>1.4985413178899065</v>
      </c>
      <c r="AV37">
        <f>V37/0.0000104590652654224</f>
        <v>1.5458889073154349</v>
      </c>
      <c r="AW37">
        <f>W37/0.0000056495618991903</f>
        <v>1.1546323674179895</v>
      </c>
      <c r="AX37" s="1">
        <f>X37/5.25671026707641E-08</f>
        <v>1.8298642284394437</v>
      </c>
      <c r="AY37" s="1">
        <f>Y37/9.49012193274257E-08</f>
        <v>1.842939391427217</v>
      </c>
      <c r="AZ37" s="1">
        <f>Z37/7.39542898031686E-08</f>
        <v>1.5766027766149606</v>
      </c>
      <c r="BD37" s="1"/>
      <c r="BE37">
        <f>AVERAGEA(AB37:BD37)</f>
        <v>1.2866275807913892</v>
      </c>
      <c r="BF37">
        <f t="shared" si="7"/>
        <v>6.7154511195820166E-2</v>
      </c>
      <c r="BG37">
        <f>STDEVA(AB37:AZ37)</f>
        <v>0.33577255597910083</v>
      </c>
    </row>
    <row r="38" spans="2:59" x14ac:dyDescent="0.25">
      <c r="B38" s="3">
        <v>8.7328601239278214E-8</v>
      </c>
      <c r="C38">
        <v>2.0026129277539439E-5</v>
      </c>
      <c r="D38">
        <v>8.0121253631659783E-8</v>
      </c>
      <c r="E38">
        <v>8.6829118117748294E-8</v>
      </c>
      <c r="F38">
        <v>4.778048605658114E-7</v>
      </c>
      <c r="G38">
        <v>1.5999765309970826E-5</v>
      </c>
      <c r="H38">
        <v>2.9644932510564104E-5</v>
      </c>
      <c r="I38">
        <v>3.1184981708065607E-7</v>
      </c>
      <c r="J38">
        <v>3.2948446460068226E-7</v>
      </c>
      <c r="K38">
        <v>1.0458097676746547E-7</v>
      </c>
      <c r="L38" s="3">
        <v>1.2443888408597559E-7</v>
      </c>
      <c r="M38">
        <v>3.4900949685834348E-7</v>
      </c>
      <c r="N38">
        <v>1.5802015695953742E-7</v>
      </c>
      <c r="O38" s="3">
        <v>1.2885902833659202E-7</v>
      </c>
      <c r="P38" s="3">
        <v>9.8430518846726045E-8</v>
      </c>
      <c r="Q38">
        <v>1.0437588571221568E-7</v>
      </c>
      <c r="R38">
        <v>1.2078071449650452E-6</v>
      </c>
      <c r="S38">
        <v>6.7826658778358251E-7</v>
      </c>
      <c r="T38">
        <v>1.0636517799866851E-7</v>
      </c>
      <c r="U38">
        <v>1.5354544302681461E-7</v>
      </c>
      <c r="V38">
        <v>9.875945579551626E-6</v>
      </c>
      <c r="W38" s="3">
        <v>7.2546122282801662E-6</v>
      </c>
      <c r="X38">
        <v>7.7348886406980455E-8</v>
      </c>
      <c r="Y38">
        <v>1.1923782494704938E-7</v>
      </c>
      <c r="Z38">
        <v>8.6494992501684465E-8</v>
      </c>
      <c r="AB38">
        <f t="shared" si="1"/>
        <v>1.1606559934559686</v>
      </c>
      <c r="AC38">
        <f t="shared" si="2"/>
        <v>1.1181818896815212</v>
      </c>
      <c r="AD38">
        <f t="shared" si="3"/>
        <v>1.4412707242203691</v>
      </c>
      <c r="AE38">
        <f t="shared" si="9"/>
        <v>1.546532483212304</v>
      </c>
      <c r="AF38">
        <f t="shared" si="10"/>
        <v>1.0705201305057583</v>
      </c>
      <c r="AG38">
        <f t="shared" si="11"/>
        <v>1.5081963017854296</v>
      </c>
      <c r="AH38">
        <f>H38/0.0000186079312243237</f>
        <v>1.5931342476058372</v>
      </c>
      <c r="AI38">
        <f>I38/2.40863357703347E-07</f>
        <v>1.2947167226022718</v>
      </c>
      <c r="AJ38">
        <f>J38/2.92412892122229E-07</f>
        <v>1.1267781738670992</v>
      </c>
      <c r="AK38">
        <f>K38/9.84233707868043E-08</f>
        <v>1.0625624374722871</v>
      </c>
      <c r="AL38">
        <f>L38/1.23163630405543E-07</f>
        <v>1.0103541416912893</v>
      </c>
      <c r="AM38">
        <f>M38/2.90728650043093E-07</f>
        <v>1.2004647522925995</v>
      </c>
      <c r="AN38">
        <f>N38/9.83320198599813E-08</f>
        <v>1.6070061123990773</v>
      </c>
      <c r="AO38">
        <f>O38/1.09852523522136E-07</f>
        <v>1.173018372314643</v>
      </c>
      <c r="AP38">
        <f>P38/6.01151590728932E-08</f>
        <v>1.6373660215616033</v>
      </c>
      <c r="AQ38">
        <f>Q38/4.76026187357093E-08</f>
        <v>2.1926500785957321</v>
      </c>
      <c r="AR38">
        <f>R38/9.86792883850285E-07</f>
        <v>1.2239722891519069</v>
      </c>
      <c r="AS38">
        <f>S38/4.5593515096698E-07</f>
        <v>1.48763828878968</v>
      </c>
      <c r="AT38">
        <f>T38/1.22847026773343E-07</f>
        <v>0.86583436972321637</v>
      </c>
      <c r="AU38">
        <f>U38/1.08933036813141E-07</f>
        <v>1.4095397275135164</v>
      </c>
      <c r="AV38">
        <f>V38/0.0000104590652654224</f>
        <v>0.94424743788543297</v>
      </c>
      <c r="AW38">
        <f>W38/0.0000056495618991903</f>
        <v>1.28410173350254</v>
      </c>
      <c r="AX38" s="1">
        <f>X38/5.25671026707641E-08</f>
        <v>1.4714314176953693</v>
      </c>
      <c r="AY38" s="1">
        <f>Y38/9.49012193274257E-08</f>
        <v>1.2564414429245441</v>
      </c>
      <c r="AZ38" s="1">
        <f>Z38/7.39542898031686E-08</f>
        <v>1.1695737019704104</v>
      </c>
      <c r="BD38" s="1"/>
      <c r="BE38">
        <f>AVERAGEA(AB38:BD38)</f>
        <v>1.3142475596968166</v>
      </c>
      <c r="BF38">
        <f t="shared" si="7"/>
        <v>5.6684742804917122E-2</v>
      </c>
      <c r="BG38">
        <f>STDEVA(AB38:AZ38)</f>
        <v>0.2834237140245856</v>
      </c>
    </row>
    <row r="39" spans="2:59" x14ac:dyDescent="0.25">
      <c r="B39" s="3">
        <v>1.0235680747427978E-7</v>
      </c>
      <c r="C39">
        <v>2.1356303477659822E-5</v>
      </c>
      <c r="D39">
        <v>8.5393139670486562E-8</v>
      </c>
      <c r="E39">
        <v>8.2107533216912998E-8</v>
      </c>
      <c r="F39">
        <v>5.3538315114565194E-7</v>
      </c>
      <c r="G39">
        <v>1.3597161341749597E-5</v>
      </c>
      <c r="H39">
        <v>3.4163720556534827E-5</v>
      </c>
      <c r="I39">
        <v>2.7108944777864963E-7</v>
      </c>
      <c r="J39">
        <v>4.5305387175176293E-7</v>
      </c>
      <c r="K39">
        <v>9.4006736617302522E-8</v>
      </c>
      <c r="L39" s="3">
        <v>1.5952264220686629E-7</v>
      </c>
      <c r="M39">
        <v>4.1115890780929476E-7</v>
      </c>
      <c r="N39">
        <v>1.5199657354969531E-7</v>
      </c>
      <c r="O39" s="3">
        <v>8.602155787684751E-8</v>
      </c>
      <c r="P39" s="3">
        <v>1.005450940283481E-7</v>
      </c>
      <c r="Q39">
        <v>5.6708358897594735E-8</v>
      </c>
      <c r="R39">
        <v>1.2185555533505976E-6</v>
      </c>
      <c r="S39">
        <v>6.1638797888008412E-7</v>
      </c>
      <c r="T39">
        <v>1.5683667697885539E-7</v>
      </c>
      <c r="U39">
        <v>1.4145552995614707E-7</v>
      </c>
      <c r="V39">
        <v>8.2516744441818446E-6</v>
      </c>
      <c r="W39" s="3">
        <v>4.933755008096341E-6</v>
      </c>
      <c r="X39">
        <v>5.255878932075575E-8</v>
      </c>
      <c r="Y39">
        <v>1.1812790035037324E-7</v>
      </c>
      <c r="Z39">
        <v>1.4185525287757628E-7</v>
      </c>
      <c r="AB39">
        <f t="shared" si="1"/>
        <v>1.3603909873757118</v>
      </c>
      <c r="AC39">
        <f t="shared" si="2"/>
        <v>1.1924536912904524</v>
      </c>
      <c r="AD39">
        <f t="shared" si="3"/>
        <v>1.5361046748237668</v>
      </c>
      <c r="AE39">
        <f t="shared" si="9"/>
        <v>1.4624352980781163</v>
      </c>
      <c r="AF39">
        <f t="shared" si="10"/>
        <v>1.1995240905593196</v>
      </c>
      <c r="AG39">
        <f t="shared" si="11"/>
        <v>1.2817180785537376</v>
      </c>
      <c r="AH39">
        <f>H39/0.0000186079312243237</f>
        <v>1.8359762912212987</v>
      </c>
      <c r="AI39">
        <f>I39/2.40863357703347E-07</f>
        <v>1.125490611621091</v>
      </c>
      <c r="AJ39">
        <f>J39/2.92412892122229E-07</f>
        <v>1.5493635334053117</v>
      </c>
      <c r="AK39">
        <f>K39/9.84233707868043E-08</f>
        <v>0.95512616430229069</v>
      </c>
      <c r="AL39">
        <f>L39/1.23163630405543E-07</f>
        <v>1.2952089970196832</v>
      </c>
      <c r="AM39">
        <f>M39/2.90728650043093E-07</f>
        <v>1.4142359473287243</v>
      </c>
      <c r="AN39">
        <f>N39/9.83320198599813E-08</f>
        <v>1.5457485137204443</v>
      </c>
      <c r="AO39">
        <f>O39/1.09852523522136E-07</f>
        <v>0.78306401272168868</v>
      </c>
      <c r="AP39">
        <f>P39/6.01151590728932E-08</f>
        <v>1.6725414284678382</v>
      </c>
      <c r="AQ39">
        <f>Q39/4.76026187357093E-08</f>
        <v>1.1912865385083262</v>
      </c>
      <c r="AR39">
        <f>R39/9.86792883850285E-07</f>
        <v>1.2348645529303142</v>
      </c>
      <c r="AS39">
        <f>S39/4.5593515096698E-07</f>
        <v>1.3519202842176223</v>
      </c>
      <c r="AT39">
        <f>T39/1.22847026773343E-07</f>
        <v>1.2766827256489039</v>
      </c>
      <c r="AU39">
        <f>U39/1.08933036813141E-07</f>
        <v>1.2985549112965036</v>
      </c>
      <c r="AV39">
        <f>V39/0.0000104590652654224</f>
        <v>0.78894951267412261</v>
      </c>
      <c r="AW39">
        <f>W39/0.0000056495618991903</f>
        <v>0.87329869043535047</v>
      </c>
      <c r="AX39" s="1">
        <f>X39/5.25671026707641E-08</f>
        <v>0.99984185261150083</v>
      </c>
      <c r="AY39" s="1">
        <f>Y39/9.49012193274257E-08</f>
        <v>1.2447458650959105</v>
      </c>
      <c r="AZ39" s="1">
        <f>Z39/7.39542898031686E-08</f>
        <v>1.9181477268611191</v>
      </c>
      <c r="BD39" s="1"/>
      <c r="BE39">
        <f>AVERAGEA(AB39:BD39)</f>
        <v>1.295506999230766</v>
      </c>
      <c r="BF39">
        <f t="shared" si="7"/>
        <v>5.8071681192656065E-2</v>
      </c>
      <c r="BG39">
        <f>STDEVA(AB39:AZ39)</f>
        <v>0.29035840596328033</v>
      </c>
    </row>
    <row r="40" spans="2:59" x14ac:dyDescent="0.25">
      <c r="B40" s="3">
        <v>4.3824343265441712E-8</v>
      </c>
      <c r="C40">
        <v>2.0491153918555938E-5</v>
      </c>
      <c r="D40">
        <v>9.6619260148145258E-8</v>
      </c>
      <c r="E40">
        <v>5.0616108637768775E-8</v>
      </c>
      <c r="F40">
        <v>5.0465314416214824E-7</v>
      </c>
      <c r="G40">
        <v>1.2976251127838623E-5</v>
      </c>
      <c r="H40">
        <v>2.9589626137749292E-5</v>
      </c>
      <c r="I40">
        <v>2.6348607207182795E-7</v>
      </c>
      <c r="J40">
        <v>4.0444137994199991E-7</v>
      </c>
      <c r="K40">
        <v>1.6817682535474887E-7</v>
      </c>
      <c r="L40" s="3">
        <v>1.547111310173932E-7</v>
      </c>
      <c r="M40">
        <v>3.8516918721143156E-7</v>
      </c>
      <c r="N40">
        <v>1.19506694318261E-7</v>
      </c>
      <c r="O40" s="3">
        <v>1.1076872397097759E-7</v>
      </c>
      <c r="P40" s="3">
        <v>1.0680271600449487E-7</v>
      </c>
      <c r="Q40">
        <v>8.4174274661563686E-8</v>
      </c>
      <c r="R40">
        <v>1.3835633581038564E-6</v>
      </c>
      <c r="S40">
        <v>6.4353116613347083E-7</v>
      </c>
      <c r="T40">
        <v>1.523430910310708E-7</v>
      </c>
      <c r="U40">
        <v>1.4279930837801658E-7</v>
      </c>
      <c r="V40">
        <v>6.6259453888051212E-6</v>
      </c>
      <c r="W40" s="3">
        <v>4.9500549721415155E-6</v>
      </c>
      <c r="X40">
        <v>7.5251591624692082E-8</v>
      </c>
      <c r="Y40">
        <v>1.2599798537848983E-7</v>
      </c>
      <c r="Z40">
        <v>1.2842838259530254E-7</v>
      </c>
      <c r="AB40">
        <f t="shared" si="1"/>
        <v>0.5824550714025275</v>
      </c>
      <c r="AC40">
        <f t="shared" si="2"/>
        <v>1.1441470736985591</v>
      </c>
      <c r="AD40">
        <f t="shared" si="3"/>
        <v>1.7380470815839479</v>
      </c>
      <c r="AE40">
        <f t="shared" si="9"/>
        <v>0.9015346220142203</v>
      </c>
      <c r="AF40">
        <f t="shared" si="10"/>
        <v>1.1306736166493916</v>
      </c>
      <c r="AG40">
        <f t="shared" si="11"/>
        <v>1.2231888145164866</v>
      </c>
      <c r="AH40">
        <f>H40/0.0000186079312243237</f>
        <v>1.5901620540745909</v>
      </c>
      <c r="AI40">
        <f>I40/2.40863357703347E-07</f>
        <v>1.0939234368572726</v>
      </c>
      <c r="AJ40">
        <f>J40/2.92412892122229E-07</f>
        <v>1.3831174713491867</v>
      </c>
      <c r="AK40">
        <f>K40/9.84233707868043E-08</f>
        <v>1.7087082469369812</v>
      </c>
      <c r="AL40">
        <f>L40/1.23163630405543E-07</f>
        <v>1.2561429904913748</v>
      </c>
      <c r="AM40">
        <f>M40/2.90728650043093E-07</f>
        <v>1.3248408340710149</v>
      </c>
      <c r="AN40">
        <f>N40/9.83320198599813E-08</f>
        <v>1.2153385488107651</v>
      </c>
      <c r="AO40">
        <f>O40/1.09852523522136E-07</f>
        <v>1.0083402767589309</v>
      </c>
      <c r="AP40">
        <f>P40/6.01151590728932E-08</f>
        <v>1.7766353387668865</v>
      </c>
      <c r="AQ40">
        <f>Q40/4.76026187357093E-08</f>
        <v>1.7682698325674255</v>
      </c>
      <c r="AR40">
        <f>R40/9.86792883850285E-07</f>
        <v>1.40208080210859</v>
      </c>
      <c r="AS40">
        <f>S40/4.5593515096698E-07</f>
        <v>1.4114532840221328</v>
      </c>
      <c r="AT40">
        <f>T40/1.22847026773343E-07</f>
        <v>1.2401040141748736</v>
      </c>
      <c r="AU40">
        <f>U40/1.08933036813141E-07</f>
        <v>1.3108907321014864</v>
      </c>
      <c r="AV40">
        <f>V40/0.0000104590652654224</f>
        <v>0.63351219450847607</v>
      </c>
      <c r="AW40">
        <f>W40/0.0000056495618991903</f>
        <v>0.87618386354010236</v>
      </c>
      <c r="AX40" s="1">
        <f>X40/5.25671026707641E-08</f>
        <v>1.4315339404571039</v>
      </c>
      <c r="AY40" s="1">
        <f>Y40/9.49012193274257E-08</f>
        <v>1.327675094919222</v>
      </c>
      <c r="AZ40" s="1">
        <f>Z40/7.39542898031686E-08</f>
        <v>1.7365913855317692</v>
      </c>
      <c r="BD40" s="1"/>
      <c r="BE40">
        <f>AVERAGEA(AB40:BD40)</f>
        <v>1.288622024876533</v>
      </c>
      <c r="BF40">
        <f t="shared" si="7"/>
        <v>6.6106646689712931E-2</v>
      </c>
      <c r="BG40">
        <f>STDEVA(AB40:AZ40)</f>
        <v>0.33053323344856467</v>
      </c>
    </row>
    <row r="41" spans="2:59" x14ac:dyDescent="0.25">
      <c r="B41" s="3">
        <v>8.8106844486901537E-8</v>
      </c>
      <c r="C41">
        <v>1.7912796465680003E-5</v>
      </c>
      <c r="D41">
        <v>5.1064375838905107E-8</v>
      </c>
      <c r="E41">
        <v>9.6041503638844006E-8</v>
      </c>
      <c r="F41">
        <v>5.5007421906339005E-7</v>
      </c>
      <c r="G41">
        <v>1.6161888197530061E-5</v>
      </c>
      <c r="H41">
        <v>3.2060535886557773E-5</v>
      </c>
      <c r="I41">
        <v>2.9068587537040003E-7</v>
      </c>
      <c r="J41">
        <v>3.6935671232640743E-7</v>
      </c>
      <c r="K41">
        <v>1.0841085895663127E-7</v>
      </c>
      <c r="L41" s="3">
        <v>1.520643309049774E-7</v>
      </c>
      <c r="M41">
        <v>4.1337625589221716E-7</v>
      </c>
      <c r="N41">
        <v>1.61162006406812E-7</v>
      </c>
      <c r="O41" s="3">
        <v>9.3224457486940082E-8</v>
      </c>
      <c r="P41" s="3">
        <v>8.85263489180943E-8</v>
      </c>
      <c r="Q41">
        <v>6.506411409645807E-8</v>
      </c>
      <c r="R41">
        <v>1.3665921869687736E-6</v>
      </c>
      <c r="S41">
        <v>5.8033037930727005E-7</v>
      </c>
      <c r="T41">
        <v>1.8934815670945682E-7</v>
      </c>
      <c r="U41">
        <v>1.276266630156897E-7</v>
      </c>
      <c r="V41">
        <v>1.2896794032712933E-5</v>
      </c>
      <c r="W41" s="3">
        <v>7.2584393819852266E-6</v>
      </c>
      <c r="X41">
        <v>7.5053321779705584E-8</v>
      </c>
      <c r="Y41">
        <v>1.1837073543574661E-7</v>
      </c>
      <c r="Z41">
        <v>1.4078977983444929E-7</v>
      </c>
      <c r="AB41">
        <f t="shared" si="1"/>
        <v>1.1709993709623334</v>
      </c>
      <c r="AC41">
        <f t="shared" si="2"/>
        <v>1.0001815290356275</v>
      </c>
      <c r="AD41">
        <f t="shared" si="3"/>
        <v>0.91857761344510358</v>
      </c>
      <c r="AE41">
        <f t="shared" si="9"/>
        <v>1.7106163039984215</v>
      </c>
      <c r="AF41">
        <f t="shared" si="10"/>
        <v>1.2324393772015321</v>
      </c>
      <c r="AG41">
        <f t="shared" si="11"/>
        <v>1.5234785971638023</v>
      </c>
      <c r="AH41">
        <f>H41/0.0000186079312243237</f>
        <v>1.7229500421115731</v>
      </c>
      <c r="AI41">
        <f>I41/2.40863357703347E-07</f>
        <v>1.2068497182058535</v>
      </c>
      <c r="AJ41">
        <f>J41/2.92412892122229E-07</f>
        <v>1.2631341581615896</v>
      </c>
      <c r="AK41">
        <f>K41/9.84233707868043E-08</f>
        <v>1.1014747624470305</v>
      </c>
      <c r="AL41">
        <f>L41/1.23163630405543E-07</f>
        <v>1.2346528792978297</v>
      </c>
      <c r="AM41">
        <f>M41/2.90728650043093E-07</f>
        <v>1.4218628120446499</v>
      </c>
      <c r="AN41">
        <f>N41/9.83320198599813E-08</f>
        <v>1.638957550514031</v>
      </c>
      <c r="AO41">
        <f>O41/1.09852523522136E-07</f>
        <v>0.84863282606479895</v>
      </c>
      <c r="AP41">
        <f>P41/6.01151590728932E-08</f>
        <v>1.4726127366767983</v>
      </c>
      <c r="AQ41">
        <f>Q41/4.76026187357093E-08</f>
        <v>1.366817957173645</v>
      </c>
      <c r="AR41">
        <f>R41/9.86792883850285E-07</f>
        <v>1.3848824908795261</v>
      </c>
      <c r="AS41">
        <f>S41/4.5593515096698E-07</f>
        <v>1.2728353540552066</v>
      </c>
      <c r="AT41">
        <f>T41/1.22847026773343E-07</f>
        <v>1.5413328403853901</v>
      </c>
      <c r="AU41">
        <f>U41/1.08933036813141E-07</f>
        <v>1.171606582809354</v>
      </c>
      <c r="AV41">
        <f>V41/0.0000104590652654224</f>
        <v>1.233073291487113</v>
      </c>
      <c r="AW41">
        <f>W41/0.0000056495618991903</f>
        <v>1.2847791583672199</v>
      </c>
      <c r="AX41" s="1">
        <f>X41/5.25671026707641E-08</f>
        <v>1.4277621928257329</v>
      </c>
      <c r="AY41" s="1">
        <f>Y41/9.49012193274257E-08</f>
        <v>1.2473046845409541</v>
      </c>
      <c r="AZ41" s="1">
        <f>Z41/7.39542898031686E-08</f>
        <v>1.9037405430998691</v>
      </c>
      <c r="BD41" s="1"/>
      <c r="BE41">
        <f>AVERAGEA(AB41:BD41)</f>
        <v>1.3320622149181991</v>
      </c>
      <c r="BF41">
        <f t="shared" si="7"/>
        <v>5.0344671887976644E-2</v>
      </c>
      <c r="BG41">
        <f>STDEVA(AB41:AZ41)</f>
        <v>0.25172335943988322</v>
      </c>
    </row>
    <row r="42" spans="2:59" x14ac:dyDescent="0.25">
      <c r="B42" s="3">
        <v>5.182437234907411E-8</v>
      </c>
      <c r="C42">
        <v>1.7760958144208416E-5</v>
      </c>
      <c r="D42">
        <v>8.8283400145883206E-8</v>
      </c>
      <c r="E42">
        <v>7.0454916567541659E-8</v>
      </c>
      <c r="F42">
        <v>4.8881884140428156E-7</v>
      </c>
      <c r="G42">
        <v>1.3452689927362371E-5</v>
      </c>
      <c r="H42">
        <v>2.5444220227655023E-5</v>
      </c>
      <c r="I42">
        <v>2.7987334760837257E-7</v>
      </c>
      <c r="J42">
        <v>3.7607878766721115E-7</v>
      </c>
      <c r="K42">
        <v>1.3616863725474104E-7</v>
      </c>
      <c r="L42" s="3">
        <v>1.5357363736256957E-7</v>
      </c>
      <c r="M42">
        <v>3.7598510971292853E-7</v>
      </c>
      <c r="N42">
        <v>1.1396059562684968E-7</v>
      </c>
      <c r="O42" s="3">
        <v>9.0901721705449745E-8</v>
      </c>
      <c r="P42" s="3">
        <v>8.4048224380239844E-8</v>
      </c>
      <c r="Q42">
        <v>9.2973550636088476E-8</v>
      </c>
      <c r="R42">
        <v>1.3599983503809199E-6</v>
      </c>
      <c r="S42">
        <v>6.8183544499333948E-7</v>
      </c>
      <c r="T42">
        <v>1.5433943190146238E-7</v>
      </c>
      <c r="U42">
        <v>1.5308535239455523E-7</v>
      </c>
      <c r="V42">
        <v>2.0746425434481353E-5</v>
      </c>
      <c r="W42" s="3">
        <v>1.3568292160925921E-5</v>
      </c>
      <c r="X42">
        <v>6.2041635828791186E-8</v>
      </c>
      <c r="Y42">
        <v>8.635959147795802E-8</v>
      </c>
      <c r="Z42">
        <v>7.8148332249838859E-8</v>
      </c>
      <c r="AB42">
        <f t="shared" si="1"/>
        <v>0.68878085209719997</v>
      </c>
      <c r="AC42">
        <f t="shared" si="2"/>
        <v>0.99170346226215511</v>
      </c>
      <c r="AD42">
        <f t="shared" si="3"/>
        <v>1.5880964700059927</v>
      </c>
      <c r="AE42">
        <f t="shared" si="9"/>
        <v>1.2548879849954826</v>
      </c>
      <c r="AF42">
        <f t="shared" si="10"/>
        <v>1.095196916318746</v>
      </c>
      <c r="AG42">
        <f t="shared" si="11"/>
        <v>1.2680996754914915</v>
      </c>
      <c r="AH42">
        <f>H42/0.0000186079312243237</f>
        <v>1.3673857626040202</v>
      </c>
      <c r="AI42">
        <f>I42/2.40863357703347E-07</f>
        <v>1.161959005624555</v>
      </c>
      <c r="AJ42">
        <f>J42/2.92412892122229E-07</f>
        <v>1.2861224583422597</v>
      </c>
      <c r="AK42">
        <f>K42/9.84233707868043E-08</f>
        <v>1.3834990222972254</v>
      </c>
      <c r="AL42">
        <f>L42/1.23163630405543E-07</f>
        <v>1.2469073610196046</v>
      </c>
      <c r="AM42">
        <f>M42/2.90728650043093E-07</f>
        <v>1.2932509735700231</v>
      </c>
      <c r="AN42">
        <f>N42/9.83320198599813E-08</f>
        <v>1.1589367917909394</v>
      </c>
      <c r="AO42">
        <f>O42/1.09852523522136E-07</f>
        <v>0.8274886984014751</v>
      </c>
      <c r="AP42">
        <f>P42/6.01151590728932E-08</f>
        <v>1.3981203023737554</v>
      </c>
      <c r="AQ42">
        <f>Q42/4.76026187357093E-08</f>
        <v>1.9531184019996777</v>
      </c>
      <c r="AR42">
        <f>R42/9.86792883850285E-07</f>
        <v>1.3782004031833464</v>
      </c>
      <c r="AS42">
        <f>S42/4.5593515096698E-07</f>
        <v>1.4954658432175145</v>
      </c>
      <c r="AT42">
        <f>T42/1.22847026773343E-07</f>
        <v>1.2563546384091491</v>
      </c>
      <c r="AU42">
        <f>U42/1.08933036813141E-07</f>
        <v>1.4053161178013533</v>
      </c>
      <c r="AV42">
        <f>V42/0.0000104590652654224</f>
        <v>1.9835831317612003</v>
      </c>
      <c r="AW42">
        <f>W42/0.0000056495618991903</f>
        <v>2.4016538632615991</v>
      </c>
      <c r="AX42" s="1">
        <f>X42/5.25671026707641E-08</f>
        <v>1.1802369291183414</v>
      </c>
      <c r="AY42" s="1">
        <f>Y42/9.49012193274257E-08</f>
        <v>0.9099945405337988</v>
      </c>
      <c r="AZ42" s="1">
        <f>Z42/7.39542898031686E-08</f>
        <v>1.0567112801411902</v>
      </c>
      <c r="BD42" s="1"/>
      <c r="BE42">
        <f>AVERAGEA(AB42:BD42)</f>
        <v>1.3212428354648835</v>
      </c>
      <c r="BF42">
        <f t="shared" si="7"/>
        <v>7.3736191339130508E-2</v>
      </c>
      <c r="BG42">
        <f>STDEVA(AB42:AZ42)</f>
        <v>0.36868095669565254</v>
      </c>
    </row>
    <row r="43" spans="2:59" x14ac:dyDescent="0.25">
      <c r="D43">
        <v>6.4650691911083413E-8</v>
      </c>
      <c r="E43">
        <v>9.8212240118300542E-8</v>
      </c>
      <c r="F43">
        <v>5.4982228903099895E-7</v>
      </c>
      <c r="AX43" s="1"/>
      <c r="AY43" s="1"/>
      <c r="AZ43" s="1"/>
      <c r="BA43" s="1"/>
      <c r="BB43" s="1"/>
      <c r="BC43" s="1"/>
      <c r="BD43" s="1"/>
    </row>
    <row r="44" spans="2:59" x14ac:dyDescent="0.25">
      <c r="AB44">
        <f>AVERAGEA(AB38:AB42)</f>
        <v>0.99265645505874844</v>
      </c>
      <c r="AC44">
        <f t="shared" ref="AC44:AZ44" si="12">AVERAGEA(AC38:AC42)</f>
        <v>1.089333529193663</v>
      </c>
      <c r="AD44">
        <f t="shared" si="12"/>
        <v>1.4444193128158358</v>
      </c>
      <c r="AE44">
        <f t="shared" si="12"/>
        <v>1.3752013384597088</v>
      </c>
      <c r="AF44">
        <f t="shared" si="12"/>
        <v>1.1456708262469495</v>
      </c>
      <c r="AG44">
        <f t="shared" si="12"/>
        <v>1.3609362935021896</v>
      </c>
      <c r="AH44">
        <f t="shared" si="12"/>
        <v>1.6219216795234641</v>
      </c>
      <c r="AI44">
        <f t="shared" si="12"/>
        <v>1.1765878989822087</v>
      </c>
      <c r="AJ44">
        <f t="shared" si="12"/>
        <v>1.3217031590250894</v>
      </c>
      <c r="AK44">
        <f t="shared" si="12"/>
        <v>1.242274126691163</v>
      </c>
      <c r="AL44">
        <f t="shared" si="12"/>
        <v>1.2086532739039564</v>
      </c>
      <c r="AM44">
        <f t="shared" si="12"/>
        <v>1.3309310638614025</v>
      </c>
      <c r="AN44">
        <f t="shared" si="12"/>
        <v>1.4331975034470514</v>
      </c>
      <c r="AO44">
        <f t="shared" si="12"/>
        <v>0.92810883725230719</v>
      </c>
      <c r="AP44">
        <f t="shared" si="12"/>
        <v>1.5914551655693763</v>
      </c>
      <c r="AQ44">
        <f t="shared" si="12"/>
        <v>1.6944285617689612</v>
      </c>
      <c r="AR44">
        <f t="shared" si="12"/>
        <v>1.3248001076507367</v>
      </c>
      <c r="AS44">
        <f t="shared" si="12"/>
        <v>1.4038626108604313</v>
      </c>
      <c r="AT44">
        <f t="shared" si="12"/>
        <v>1.2360617176683069</v>
      </c>
      <c r="AU44">
        <f t="shared" si="12"/>
        <v>1.3191816143044428</v>
      </c>
      <c r="AV44">
        <f t="shared" si="12"/>
        <v>1.116673113663269</v>
      </c>
      <c r="AW44">
        <f t="shared" si="12"/>
        <v>1.3440034618213623</v>
      </c>
      <c r="AX44">
        <f t="shared" si="12"/>
        <v>1.3021612665416096</v>
      </c>
      <c r="AY44">
        <f t="shared" si="12"/>
        <v>1.1972323256028858</v>
      </c>
      <c r="AZ44">
        <f t="shared" si="12"/>
        <v>1.5569529275208716</v>
      </c>
      <c r="BA44" s="1"/>
      <c r="BB44" s="1"/>
      <c r="BC44" s="1"/>
      <c r="BD44" s="1"/>
    </row>
    <row r="45" spans="2:59" x14ac:dyDescent="0.25">
      <c r="AX45" s="1"/>
      <c r="AY45" s="1"/>
      <c r="AZ45" s="1"/>
      <c r="BA45" s="1"/>
      <c r="BB45" s="1"/>
      <c r="BC45" s="1"/>
      <c r="BD45" s="1"/>
    </row>
    <row r="46" spans="2:59" x14ac:dyDescent="0.25">
      <c r="AX46" s="1"/>
      <c r="AY46" s="1"/>
      <c r="AZ46" s="1"/>
      <c r="BA46" s="1"/>
      <c r="BB46" s="1"/>
      <c r="BC46" s="1"/>
      <c r="BD46" s="1"/>
    </row>
    <row r="47" spans="2:59" x14ac:dyDescent="0.25">
      <c r="AX47" s="1"/>
      <c r="AY47" s="1"/>
      <c r="AZ47" s="1"/>
      <c r="BA47" s="1"/>
      <c r="BB47" s="1"/>
      <c r="BC47" s="1"/>
      <c r="BD47" s="1"/>
    </row>
    <row r="48" spans="2:59" x14ac:dyDescent="0.25">
      <c r="AI48" s="2"/>
      <c r="AX48" s="1"/>
      <c r="AY48" s="1"/>
      <c r="AZ48" s="1"/>
      <c r="BA48" s="1"/>
      <c r="BB48" s="1"/>
      <c r="BC48" s="1"/>
      <c r="BD48" s="1"/>
    </row>
    <row r="49" spans="50:55" x14ac:dyDescent="0.25">
      <c r="AX49" s="1"/>
      <c r="AY49" s="1"/>
      <c r="AZ49" s="1"/>
      <c r="BA49" s="1"/>
      <c r="BB49" s="1"/>
      <c r="BC49" s="1"/>
    </row>
    <row r="50" spans="50:55" x14ac:dyDescent="0.25">
      <c r="AX50" s="1"/>
      <c r="AY50" s="1"/>
      <c r="AZ50" s="1"/>
      <c r="BA50" s="1"/>
      <c r="BB50" s="1"/>
      <c r="BC50" s="1"/>
    </row>
    <row r="51" spans="50:55" x14ac:dyDescent="0.25">
      <c r="AX51" s="1"/>
      <c r="AY51" s="1"/>
      <c r="AZ51" s="1"/>
      <c r="BA51" s="1"/>
      <c r="BB51" s="1"/>
      <c r="BC51" s="1"/>
    </row>
    <row r="52" spans="50:55" x14ac:dyDescent="0.25">
      <c r="AX52" s="1"/>
      <c r="AY52" s="1"/>
      <c r="AZ52" s="1"/>
      <c r="BA52" s="1"/>
      <c r="BB52" s="1"/>
      <c r="BC52" s="1"/>
    </row>
    <row r="53" spans="50:55" x14ac:dyDescent="0.25">
      <c r="AX53" s="1"/>
      <c r="AY53" s="1"/>
      <c r="AZ53" s="1"/>
      <c r="BA53" s="1"/>
      <c r="BB53" s="1"/>
      <c r="BC53" s="1"/>
    </row>
    <row r="54" spans="50:55" x14ac:dyDescent="0.25">
      <c r="AX54" s="1"/>
      <c r="AY54" s="1"/>
      <c r="AZ54" s="1"/>
      <c r="BA54" s="1"/>
      <c r="BB54" s="1"/>
      <c r="BC54" s="1"/>
    </row>
    <row r="55" spans="50:55" x14ac:dyDescent="0.25">
      <c r="AX55" s="1"/>
      <c r="AY55" s="1"/>
      <c r="AZ55" s="1"/>
      <c r="BA55" s="1"/>
      <c r="BB55" s="1"/>
      <c r="BC55" s="1"/>
    </row>
    <row r="56" spans="50:55" x14ac:dyDescent="0.25">
      <c r="AX56" s="1"/>
      <c r="AY56" s="1"/>
      <c r="AZ56" s="1"/>
      <c r="BA56" s="1"/>
      <c r="BB56" s="1"/>
      <c r="BC56" s="1"/>
    </row>
    <row r="57" spans="50:55" x14ac:dyDescent="0.25">
      <c r="AX57" s="1"/>
      <c r="AY57" s="1"/>
      <c r="AZ57" s="1"/>
      <c r="BA57" s="1"/>
      <c r="BB57" s="1"/>
      <c r="BC57" s="1"/>
    </row>
    <row r="58" spans="50:55" x14ac:dyDescent="0.25">
      <c r="AX58" s="1"/>
      <c r="AY58" s="1"/>
      <c r="AZ58" s="1"/>
      <c r="BA58" s="1"/>
      <c r="BB58" s="1"/>
      <c r="BC58" s="1"/>
    </row>
    <row r="59" spans="50:55" x14ac:dyDescent="0.25">
      <c r="AX59" s="1"/>
      <c r="AY59" s="1"/>
      <c r="AZ59" s="1"/>
      <c r="BA59" s="1"/>
      <c r="BB59" s="1"/>
      <c r="BC59" s="1"/>
    </row>
    <row r="60" spans="50:55" x14ac:dyDescent="0.25">
      <c r="AX60" s="1"/>
      <c r="AY60" s="1"/>
      <c r="AZ60" s="1"/>
      <c r="BA60" s="1"/>
      <c r="BB60" s="1"/>
      <c r="BC60" s="1"/>
    </row>
    <row r="61" spans="50:55" x14ac:dyDescent="0.25">
      <c r="AX61" s="1"/>
      <c r="AY61" s="1"/>
      <c r="AZ61" s="1"/>
      <c r="BA61" s="1"/>
      <c r="BB61" s="1"/>
      <c r="BC61" s="1"/>
    </row>
    <row r="62" spans="50:55" x14ac:dyDescent="0.25">
      <c r="AX62" s="1"/>
      <c r="AY62" s="1"/>
      <c r="AZ62" s="1"/>
      <c r="BA62" s="1"/>
      <c r="BB62" s="1"/>
      <c r="BC62" s="1"/>
    </row>
    <row r="63" spans="50:55" x14ac:dyDescent="0.25">
      <c r="AX63" s="1"/>
      <c r="AY63" s="1"/>
      <c r="AZ63" s="1"/>
      <c r="BA63" s="1"/>
      <c r="BB63" s="1"/>
      <c r="BC63" s="1"/>
    </row>
    <row r="64" spans="50:55" x14ac:dyDescent="0.25">
      <c r="AX64" s="1"/>
      <c r="AY64" s="1"/>
      <c r="AZ64" s="1"/>
      <c r="BA64" s="1"/>
      <c r="BB64" s="1"/>
      <c r="BC64" s="1"/>
    </row>
    <row r="65" spans="51:55" x14ac:dyDescent="0.25">
      <c r="AY65" s="1"/>
      <c r="AZ65" s="1"/>
      <c r="BA65" s="1"/>
      <c r="BB65" s="1"/>
      <c r="BC65" s="1"/>
    </row>
    <row r="66" spans="51:55" x14ac:dyDescent="0.25">
      <c r="AY66" s="1"/>
      <c r="AZ66" s="1"/>
      <c r="BA66" s="1"/>
      <c r="BB66" s="1"/>
      <c r="BC66" s="1"/>
    </row>
    <row r="67" spans="51:55" x14ac:dyDescent="0.25">
      <c r="AY67" s="1"/>
      <c r="AZ67" s="1"/>
      <c r="BA67" s="1"/>
      <c r="BB67" s="1"/>
      <c r="BC67" s="1"/>
    </row>
    <row r="68" spans="51:55" x14ac:dyDescent="0.25">
      <c r="AY68" s="1"/>
      <c r="AZ68" s="1"/>
      <c r="BA68" s="1"/>
      <c r="BB68" s="1"/>
      <c r="BC68" s="1"/>
    </row>
    <row r="69" spans="51:55" x14ac:dyDescent="0.25">
      <c r="AY69" s="1"/>
      <c r="AZ69" s="1"/>
      <c r="BA69" s="1"/>
      <c r="BB69" s="1"/>
      <c r="BC69" s="1"/>
    </row>
    <row r="70" spans="51:55" x14ac:dyDescent="0.25">
      <c r="AY70" s="1"/>
      <c r="AZ70" s="1"/>
      <c r="BA70" s="1"/>
      <c r="BB70" s="1"/>
      <c r="BC70" s="1"/>
    </row>
    <row r="71" spans="51:55" x14ac:dyDescent="0.25">
      <c r="AY71" s="1"/>
      <c r="AZ71" s="1"/>
      <c r="BA71" s="1"/>
      <c r="BB71" s="1"/>
      <c r="BC71" s="1"/>
    </row>
    <row r="72" spans="51:55" x14ac:dyDescent="0.25">
      <c r="AY72" s="1"/>
      <c r="AZ72" s="1"/>
      <c r="BA72" s="1"/>
      <c r="BB72" s="1"/>
      <c r="BC72" s="1"/>
    </row>
    <row r="73" spans="51:55" x14ac:dyDescent="0.25">
      <c r="AY73" s="1"/>
      <c r="AZ73" s="1"/>
      <c r="BA73" s="1"/>
      <c r="BB73" s="1"/>
      <c r="BC73" s="1"/>
    </row>
    <row r="74" spans="51:55" x14ac:dyDescent="0.25">
      <c r="AY74" s="1"/>
      <c r="AZ74" s="1"/>
      <c r="BA74" s="1"/>
      <c r="BB74" s="1"/>
      <c r="BC74" s="1"/>
    </row>
    <row r="75" spans="51:55" x14ac:dyDescent="0.25">
      <c r="AY75" s="1"/>
      <c r="AZ75" s="1"/>
      <c r="BA75" s="1"/>
      <c r="BB75" s="1"/>
      <c r="BC75" s="1"/>
    </row>
    <row r="76" spans="51:55" x14ac:dyDescent="0.25">
      <c r="AY76" s="1"/>
      <c r="AZ76" s="1"/>
      <c r="BA76" s="1"/>
      <c r="BB76" s="1"/>
      <c r="BC76" s="1"/>
    </row>
    <row r="77" spans="51:55" x14ac:dyDescent="0.25">
      <c r="AY77" s="1"/>
      <c r="AZ77" s="1"/>
      <c r="BA77" s="1"/>
      <c r="BB77" s="1"/>
      <c r="BC77" s="1"/>
    </row>
    <row r="78" spans="51:55" x14ac:dyDescent="0.25">
      <c r="AY78" s="1"/>
      <c r="AZ78" s="1"/>
      <c r="BA78" s="1"/>
      <c r="BB78" s="1"/>
      <c r="BC78" s="1"/>
    </row>
    <row r="79" spans="51:55" x14ac:dyDescent="0.25">
      <c r="AY79" s="1"/>
      <c r="AZ79" s="1"/>
      <c r="BA79" s="1"/>
      <c r="BB79" s="1"/>
      <c r="BC79" s="1"/>
    </row>
    <row r="80" spans="51:55" x14ac:dyDescent="0.25">
      <c r="AY80" s="1"/>
      <c r="AZ80" s="1"/>
      <c r="BA80" s="1"/>
      <c r="BB80" s="1"/>
      <c r="BC80" s="1"/>
    </row>
    <row r="81" spans="51:55" x14ac:dyDescent="0.25">
      <c r="AY81" s="1"/>
      <c r="AZ81" s="1"/>
      <c r="BA81" s="1"/>
      <c r="BB81" s="1"/>
      <c r="BC81" s="1"/>
    </row>
    <row r="82" spans="51:55" x14ac:dyDescent="0.25">
      <c r="AY82" s="1"/>
      <c r="AZ82" s="1"/>
      <c r="BA82" s="1"/>
      <c r="BB82" s="1"/>
      <c r="BC82" s="1"/>
    </row>
    <row r="83" spans="51:55" x14ac:dyDescent="0.25">
      <c r="AY83" s="1"/>
      <c r="AZ83" s="1"/>
      <c r="BA83" s="1"/>
      <c r="BB83" s="1"/>
      <c r="BC83" s="1"/>
    </row>
    <row r="84" spans="51:55" x14ac:dyDescent="0.25">
      <c r="AY84" s="1"/>
      <c r="AZ84" s="1"/>
      <c r="BA84" s="1"/>
      <c r="BB84" s="1"/>
      <c r="BC84" s="1"/>
    </row>
    <row r="85" spans="51:55" x14ac:dyDescent="0.25">
      <c r="AY85" s="1"/>
      <c r="AZ85" s="1"/>
      <c r="BA85" s="1"/>
      <c r="BB85" s="1"/>
      <c r="BC85" s="1"/>
    </row>
    <row r="86" spans="51:55" x14ac:dyDescent="0.25">
      <c r="AY86" s="1"/>
      <c r="AZ86" s="1"/>
      <c r="BA86" s="1"/>
      <c r="BB86" s="1"/>
      <c r="BC86" s="1"/>
    </row>
    <row r="87" spans="51:55" x14ac:dyDescent="0.25">
      <c r="AY87" s="1"/>
      <c r="AZ87" s="1"/>
      <c r="BA87" s="1"/>
      <c r="BB87" s="1"/>
      <c r="BC87" s="1"/>
    </row>
    <row r="88" spans="51:55" x14ac:dyDescent="0.25">
      <c r="AY88" s="1"/>
      <c r="BA88" s="1"/>
      <c r="BB88" s="1"/>
      <c r="BC88" s="1"/>
    </row>
    <row r="89" spans="51:55" x14ac:dyDescent="0.25">
      <c r="AY89" s="1"/>
      <c r="BA89" s="1"/>
      <c r="BB89" s="1"/>
      <c r="BC89" s="1"/>
    </row>
    <row r="90" spans="51:55" x14ac:dyDescent="0.25">
      <c r="AY90" s="1"/>
      <c r="BA90" s="1"/>
      <c r="BB90" s="1"/>
      <c r="BC90" s="1"/>
    </row>
    <row r="91" spans="51:55" x14ac:dyDescent="0.25">
      <c r="BA91" s="1"/>
      <c r="BB91" s="1"/>
      <c r="BC91" s="1"/>
    </row>
    <row r="92" spans="51:55" x14ac:dyDescent="0.25">
      <c r="BA92" s="1"/>
      <c r="BB92" s="1"/>
      <c r="BC92" s="1"/>
    </row>
    <row r="93" spans="51:55" x14ac:dyDescent="0.25">
      <c r="BA93" s="1"/>
      <c r="BB93" s="1"/>
      <c r="BC93" s="1"/>
    </row>
    <row r="94" spans="51:55" x14ac:dyDescent="0.25">
      <c r="BA94" s="1"/>
      <c r="BB94" s="1"/>
      <c r="BC94" s="1"/>
    </row>
    <row r="95" spans="51:55" x14ac:dyDescent="0.25">
      <c r="BA95" s="1"/>
      <c r="BB95" s="1"/>
      <c r="BC95" s="1"/>
    </row>
    <row r="96" spans="51:55" x14ac:dyDescent="0.25">
      <c r="BA96" s="1"/>
      <c r="BB96" s="1"/>
      <c r="BC96" s="1"/>
    </row>
    <row r="97" spans="53:55" x14ac:dyDescent="0.25">
      <c r="BA97" s="1"/>
      <c r="BB97" s="1"/>
      <c r="BC97" s="1"/>
    </row>
    <row r="98" spans="53:55" x14ac:dyDescent="0.25">
      <c r="BA98" s="1"/>
      <c r="BB98" s="1"/>
      <c r="BC98" s="1"/>
    </row>
  </sheetData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laser in MGB</vt:lpstr>
      <vt:lpstr>laser in AC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CHEM Public Account</dc:creator>
  <cp:lastModifiedBy>Dr. LI Xiao</cp:lastModifiedBy>
  <dcterms:created xsi:type="dcterms:W3CDTF">2015-06-05T18:17:20Z</dcterms:created>
  <dcterms:modified xsi:type="dcterms:W3CDTF">2025-09-16T11:20:03Z</dcterms:modified>
</cp:coreProperties>
</file>